
<file path=[Content_Types].xml><?xml version="1.0" encoding="utf-8"?>
<Types xmlns="http://schemas.openxmlformats.org/package/2006/content-types">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activeTab="1"/>
  </bookViews>
  <sheets>
    <sheet name="Rules of Game" sheetId="1" r:id="rId1"/>
    <sheet name="Player 1" sheetId="2" r:id="rId2"/>
    <sheet name="Player 2" sheetId="5" r:id="rId3"/>
  </sheets>
  <calcPr calcId="152511"/>
</workbook>
</file>

<file path=xl/calcChain.xml><?xml version="1.0" encoding="utf-8"?>
<calcChain xmlns="http://schemas.openxmlformats.org/spreadsheetml/2006/main">
  <c r="H22" i="2" l="1"/>
  <c r="G22" i="2"/>
  <c r="F22" i="2"/>
  <c r="E22" i="2"/>
  <c r="H21" i="2"/>
  <c r="G21" i="2"/>
  <c r="F21" i="2"/>
  <c r="E21" i="2"/>
  <c r="H20" i="2"/>
  <c r="G20" i="2"/>
  <c r="F20" i="2"/>
  <c r="E20" i="2"/>
  <c r="H19" i="2"/>
  <c r="G19" i="2"/>
  <c r="F19" i="2"/>
  <c r="E19" i="2"/>
  <c r="H18" i="2"/>
  <c r="G18" i="2"/>
  <c r="F18" i="2"/>
  <c r="E18" i="2"/>
  <c r="H17" i="2"/>
  <c r="G17" i="2"/>
  <c r="F17" i="2"/>
  <c r="E17" i="2"/>
  <c r="H16" i="2"/>
  <c r="G16" i="2"/>
  <c r="F16" i="2"/>
  <c r="E16" i="2"/>
  <c r="N16" i="2" s="1"/>
  <c r="H15" i="2"/>
  <c r="G15" i="2"/>
  <c r="F15" i="2"/>
  <c r="E15" i="2"/>
  <c r="N15" i="2" s="1"/>
  <c r="H14" i="2"/>
  <c r="G14" i="2"/>
  <c r="F14" i="2"/>
  <c r="E14" i="2"/>
  <c r="N14" i="2" s="1"/>
  <c r="H13" i="2"/>
  <c r="G13" i="2"/>
  <c r="F13" i="2"/>
  <c r="E13" i="2"/>
  <c r="H12" i="2"/>
  <c r="G12" i="2"/>
  <c r="F12" i="2"/>
  <c r="E12" i="2"/>
  <c r="N12" i="2" s="1"/>
  <c r="H11" i="2"/>
  <c r="G11" i="2"/>
  <c r="F11" i="2"/>
  <c r="E11" i="2"/>
  <c r="H10" i="2"/>
  <c r="G10" i="2"/>
  <c r="F10" i="2"/>
  <c r="E10" i="2"/>
  <c r="N10" i="2" s="1"/>
  <c r="H9" i="2"/>
  <c r="G9" i="2"/>
  <c r="F9" i="2"/>
  <c r="E9" i="2"/>
  <c r="N9" i="2" s="1"/>
  <c r="H8" i="2"/>
  <c r="G8" i="2"/>
  <c r="F8" i="2"/>
  <c r="E8" i="2"/>
  <c r="N8" i="2" s="1"/>
  <c r="H7" i="2"/>
  <c r="G7" i="2"/>
  <c r="F7" i="2"/>
  <c r="E7" i="2"/>
  <c r="M12" i="5"/>
  <c r="M13" i="5" s="1"/>
  <c r="J12" i="5"/>
  <c r="J13" i="5" s="1"/>
  <c r="J14" i="5" s="1"/>
  <c r="J15" i="5" s="1"/>
  <c r="J16" i="5" s="1"/>
  <c r="J17" i="5" s="1"/>
  <c r="J18" i="5" s="1"/>
  <c r="J19" i="5" s="1"/>
  <c r="J20" i="5" s="1"/>
  <c r="J21" i="5" s="1"/>
  <c r="J22" i="5" s="1"/>
  <c r="J23" i="5" s="1"/>
  <c r="J24" i="5" s="1"/>
  <c r="J25" i="5" s="1"/>
  <c r="J26" i="5" s="1"/>
  <c r="F12" i="5"/>
  <c r="F13" i="5"/>
  <c r="F14" i="5"/>
  <c r="F15" i="5"/>
  <c r="F16" i="5"/>
  <c r="F17" i="5"/>
  <c r="F18" i="5"/>
  <c r="F19" i="5"/>
  <c r="F20" i="5"/>
  <c r="F21" i="5"/>
  <c r="F22" i="5"/>
  <c r="F23" i="5"/>
  <c r="F24" i="5"/>
  <c r="F25" i="5"/>
  <c r="F26" i="5"/>
  <c r="E13" i="5"/>
  <c r="E14" i="5"/>
  <c r="E15" i="5"/>
  <c r="E16" i="5"/>
  <c r="E17" i="5"/>
  <c r="E18" i="5"/>
  <c r="E19" i="5"/>
  <c r="E20" i="5"/>
  <c r="E21" i="5"/>
  <c r="E22" i="5"/>
  <c r="E23" i="5"/>
  <c r="E24" i="5"/>
  <c r="E25" i="5"/>
  <c r="E26" i="5"/>
  <c r="E12" i="5"/>
  <c r="J22" i="2"/>
  <c r="J21" i="2"/>
  <c r="L20" i="2"/>
  <c r="J20" i="2"/>
  <c r="L19" i="2"/>
  <c r="J19" i="2"/>
  <c r="K18" i="2"/>
  <c r="L18" i="2" s="1"/>
  <c r="J18" i="2"/>
  <c r="K17" i="2"/>
  <c r="L17" i="2" s="1"/>
  <c r="J17" i="2"/>
  <c r="M17" i="2" s="1"/>
  <c r="L16" i="2"/>
  <c r="K16" i="2"/>
  <c r="J16" i="2"/>
  <c r="L15" i="2"/>
  <c r="K15" i="2"/>
  <c r="J15" i="2"/>
  <c r="J14" i="2"/>
  <c r="J13" i="2"/>
  <c r="L12" i="2"/>
  <c r="J12" i="2"/>
  <c r="L11" i="2"/>
  <c r="J11" i="2"/>
  <c r="K10" i="2"/>
  <c r="L10" i="2" s="1"/>
  <c r="J10" i="2"/>
  <c r="K9" i="2"/>
  <c r="L9" i="2" s="1"/>
  <c r="J9" i="2"/>
  <c r="L8" i="2"/>
  <c r="K8" i="2"/>
  <c r="J8" i="2"/>
  <c r="L7" i="2"/>
  <c r="K7" i="2"/>
  <c r="J7" i="2"/>
  <c r="N7" i="2"/>
  <c r="N11" i="2" l="1"/>
  <c r="N13" i="2"/>
  <c r="M10" i="2"/>
  <c r="M18" i="2"/>
  <c r="F27" i="5"/>
  <c r="M7" i="2"/>
  <c r="M9" i="2"/>
  <c r="M15" i="2"/>
  <c r="M8" i="2"/>
  <c r="M16" i="2"/>
  <c r="N22" i="2"/>
  <c r="N17" i="2"/>
  <c r="N18" i="2"/>
  <c r="N19" i="2"/>
  <c r="N20" i="2"/>
  <c r="N21" i="2"/>
  <c r="K11" i="2"/>
  <c r="M11" i="2" s="1"/>
  <c r="K13" i="2"/>
  <c r="L13" i="2" s="1"/>
  <c r="K19" i="2"/>
  <c r="M19" i="2" s="1"/>
  <c r="K20" i="2"/>
  <c r="M20" i="2" s="1"/>
  <c r="K22" i="2"/>
  <c r="L22" i="2" s="1"/>
  <c r="K12" i="2"/>
  <c r="M12" i="2" s="1"/>
  <c r="K14" i="2"/>
  <c r="L14" i="2" s="1"/>
  <c r="K21" i="2"/>
  <c r="L21" i="2" s="1"/>
  <c r="N23" i="2" l="1"/>
  <c r="M14" i="2"/>
  <c r="M21" i="2"/>
  <c r="M22" i="2"/>
  <c r="M13" i="2"/>
  <c r="Q8" i="2" s="1"/>
  <c r="Q7" i="2" l="1"/>
  <c r="Q15" i="2"/>
  <c r="Q14" i="2"/>
  <c r="Q13" i="2"/>
  <c r="Q12" i="2"/>
  <c r="Q11" i="2"/>
  <c r="Q10" i="2"/>
  <c r="Q9" i="2"/>
  <c r="Q16" i="2" l="1"/>
  <c r="R7" i="2"/>
  <c r="R8" i="2" s="1"/>
  <c r="R9" i="2" s="1"/>
  <c r="R10" i="2" s="1"/>
  <c r="R11" i="2" s="1"/>
  <c r="R12" i="2" s="1"/>
  <c r="R13" i="2" s="1"/>
  <c r="R14" i="2" s="1"/>
  <c r="R15" i="2" s="1"/>
  <c r="Q18" i="2"/>
  <c r="Q19" i="2" s="1"/>
</calcChain>
</file>

<file path=xl/comments1.xml><?xml version="1.0" encoding="utf-8"?>
<comments xmlns="http://schemas.openxmlformats.org/spreadsheetml/2006/main">
  <authors>
    <author>Kelley School of Business</author>
  </authors>
  <commentList>
    <comment ref="D11" authorId="0" shapeId="0">
      <text>
        <r>
          <rPr>
            <b/>
            <sz val="8"/>
            <color indexed="81"/>
            <rFont val="Tahoma"/>
            <family val="2"/>
          </rPr>
          <t>This counts the number of rearrangements of, say, 2 reds and 2 blacks out of 4 spins: RRBB, RBRB, RBBR, BRRB, BRBR, and BBRR. The others are similar.</t>
        </r>
        <r>
          <rPr>
            <sz val="8"/>
            <color indexed="81"/>
            <rFont val="Tahoma"/>
            <family val="2"/>
          </rPr>
          <t xml:space="preserve">
</t>
        </r>
      </text>
    </comment>
  </commentList>
</comments>
</file>

<file path=xl/sharedStrings.xml><?xml version="1.0" encoding="utf-8"?>
<sst xmlns="http://schemas.openxmlformats.org/spreadsheetml/2006/main" count="112" uniqueCount="38">
  <si>
    <t>Probability</t>
  </si>
  <si>
    <t>Net win/loss</t>
  </si>
  <si>
    <t>Basic probabilities</t>
  </si>
  <si>
    <t>P(red)</t>
  </si>
  <si>
    <t>P(not red)</t>
  </si>
  <si>
    <t>P(black)</t>
  </si>
  <si>
    <t>P(green)</t>
  </si>
  <si>
    <t>Check</t>
  </si>
  <si>
    <t>Spin 1</t>
  </si>
  <si>
    <t>Bet 1</t>
  </si>
  <si>
    <t>Spin 2</t>
  </si>
  <si>
    <t>Bet 2</t>
  </si>
  <si>
    <t>P(Spin 1)</t>
  </si>
  <si>
    <t>P(Spin 2)</t>
  </si>
  <si>
    <t>Bet 3</t>
  </si>
  <si>
    <t>Spin 3</t>
  </si>
  <si>
    <t>P(Spin 3)</t>
  </si>
  <si>
    <t>Bet 4</t>
  </si>
  <si>
    <t>Spin 4</t>
  </si>
  <si>
    <t>P(Spin 4)</t>
  </si>
  <si>
    <t>R</t>
  </si>
  <si>
    <t>NR</t>
  </si>
  <si>
    <t>Mean</t>
  </si>
  <si>
    <t>Stdev</t>
  </si>
  <si>
    <t>Cum Prob</t>
  </si>
  <si>
    <t>Player 1's probability distribution</t>
  </si>
  <si>
    <t>Possible scenarios for player 1 (order matters)</t>
  </si>
  <si>
    <t>Possible scenarios for player 2 (order of spins doesn't matter)</t>
  </si>
  <si>
    <t># reds</t>
  </si>
  <si>
    <t># blacks</t>
  </si>
  <si>
    <t># greens</t>
  </si>
  <si>
    <t>Net win/loss for each possible outcome</t>
  </si>
  <si>
    <t>Red</t>
  </si>
  <si>
    <t>Black</t>
  </si>
  <si>
    <t>Green</t>
  </si>
  <si>
    <t># combinations</t>
  </si>
  <si>
    <t>Probability distribution for player 2</t>
  </si>
  <si>
    <t>Cum prob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</si>
</sst>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quot;$&quot;#,##0.00"/>
  </numFmts>
  <fonts count="4" x14ac:knownFonts="1">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s>
  <fills count="3">
    <fill>
      <patternFill patternType="none"/>
    </fill>
    <fill>
      <patternFill patternType="gray125"/>
    </fill>
    <fill>
      <patternFill patternType="solid">
        <fgColor theme="4" tint="0.59999389629810485"/>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0" fillId="0" borderId="0" xfId="0" applyFont="1"/>
    <xf numFmtId="0" fontId="0"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165" fontId="0" fillId="0" borderId="0" xfId="0" applyNumberFormat="1"/>
    <xf numFmtId="13" fontId="0" fillId="2" borderId="0" xfId="0" applyNumberFormat="1" applyFill="1"/>
    <xf numFmtId="0" fontId="0" fillId="0" borderId="0" xfId="0" applyAlignment="1">
      <alignment horizontal="right"/>
    </xf>
    <xf numFmtId="0" fontId="0" fillId="0" borderId="0" xfId="0" applyFont="1" applyAlignment="1">
      <alignment horizontal="right"/>
    </xf>
    <xf numFmtId="164" fontId="0" fillId="0" borderId="0" xfId="0" quotePrefix="1" applyNumberFormat="1" applyAlignment="1">
      <alignment horizontal="right"/>
    </xf>
    <xf numFmtId="164" fontId="0" fillId="0" borderId="0" xfId="0" applyNumberFormat="1" applyAlignment="1">
      <alignment horizontal="right"/>
    </xf>
    <xf numFmtId="165" fontId="0" fillId="0" borderId="0" xfId="0" applyNumberFormat="1" applyAlignment="1">
      <alignment horizontal="right"/>
    </xf>
    <xf numFmtId="0" fontId="0" fillId="0" borderId="0" xfId="0"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Probability distribution of net win/loss</a:t>
            </a:r>
          </a:p>
        </c:rich>
      </c:tx>
      <c:layout/>
      <c:overlay val="0"/>
    </c:title>
    <c:autoTitleDeleted val="0"/>
    <c:plotArea>
      <c:layout/>
      <c:scatterChart>
        <c:scatterStyle val="lineMarker"/>
        <c:varyColors val="0"/>
        <c:ser>
          <c:idx val="0"/>
          <c:order val="0"/>
          <c:spPr>
            <a:ln w="28575">
              <a:noFill/>
            </a:ln>
          </c:spPr>
          <c:errBars>
            <c:errDir val="y"/>
            <c:errBarType val="minus"/>
            <c:errValType val="cust"/>
            <c:noEndCap val="1"/>
            <c:plus>
              <c:numLit>
                <c:formatCode>General</c:formatCode>
                <c:ptCount val="1"/>
                <c:pt idx="0">
                  <c:v>1</c:v>
                </c:pt>
              </c:numLit>
            </c:plus>
            <c:minus>
              <c:numRef>
                <c:f>'Player 1'!$Q$7:$Q$15</c:f>
                <c:numCache>
                  <c:formatCode>General</c:formatCode>
                  <c:ptCount val="9"/>
                  <c:pt idx="0">
                    <c:v>6.9535648218055954E-2</c:v>
                  </c:pt>
                  <c:pt idx="1">
                    <c:v>6.5875877259210916E-2</c:v>
                  </c:pt>
                  <c:pt idx="2">
                    <c:v>6.5875877259210916E-2</c:v>
                  </c:pt>
                  <c:pt idx="3">
                    <c:v>6.2408725824515607E-2</c:v>
                  </c:pt>
                  <c:pt idx="4">
                    <c:v>6.5875877259210916E-2</c:v>
                  </c:pt>
                  <c:pt idx="5">
                    <c:v>0.19069332890824214</c:v>
                  </c:pt>
                  <c:pt idx="6">
                    <c:v>0.24635023351782476</c:v>
                  </c:pt>
                  <c:pt idx="7">
                    <c:v>0.17737216813283385</c:v>
                  </c:pt>
                  <c:pt idx="8">
                    <c:v>5.6012263620894912E-2</c:v>
                  </c:pt>
                </c:numCache>
              </c:numRef>
            </c:minus>
          </c:errBars>
          <c:errBars>
            <c:errDir val="x"/>
            <c:errBarType val="both"/>
            <c:errValType val="fixedVal"/>
            <c:noEndCap val="0"/>
            <c:val val="1"/>
          </c:errBars>
          <c:xVal>
            <c:numRef>
              <c:f>'Player 1'!$P$7:$P$15</c:f>
              <c:numCache>
                <c:formatCode>General</c:formatCode>
                <c:ptCount val="9"/>
                <c:pt idx="0">
                  <c:v>-150</c:v>
                </c:pt>
                <c:pt idx="1">
                  <c:v>-60</c:v>
                </c:pt>
                <c:pt idx="2">
                  <c:v>-20</c:v>
                </c:pt>
                <c:pt idx="3">
                  <c:v>-10</c:v>
                </c:pt>
                <c:pt idx="4">
                  <c:v>0</c:v>
                </c:pt>
                <c:pt idx="5">
                  <c:v>10</c:v>
                </c:pt>
                <c:pt idx="6">
                  <c:v>20</c:v>
                </c:pt>
                <c:pt idx="7">
                  <c:v>30</c:v>
                </c:pt>
                <c:pt idx="8">
                  <c:v>40</c:v>
                </c:pt>
              </c:numCache>
            </c:numRef>
          </c:xVal>
          <c:yVal>
            <c:numRef>
              <c:f>'Player 1'!$Q$7:$Q$15</c:f>
              <c:numCache>
                <c:formatCode>0.0000</c:formatCode>
                <c:ptCount val="9"/>
                <c:pt idx="0">
                  <c:v>6.9535648218055954E-2</c:v>
                </c:pt>
                <c:pt idx="1">
                  <c:v>6.5875877259210916E-2</c:v>
                </c:pt>
                <c:pt idx="2">
                  <c:v>6.5875877259210916E-2</c:v>
                </c:pt>
                <c:pt idx="3">
                  <c:v>6.2408725824515607E-2</c:v>
                </c:pt>
                <c:pt idx="4">
                  <c:v>6.5875877259210916E-2</c:v>
                </c:pt>
                <c:pt idx="5">
                  <c:v>0.19069332890824214</c:v>
                </c:pt>
                <c:pt idx="6">
                  <c:v>0.24635023351782476</c:v>
                </c:pt>
                <c:pt idx="7">
                  <c:v>0.17737216813283385</c:v>
                </c:pt>
                <c:pt idx="8">
                  <c:v>5.6012263620894912E-2</c:v>
                </c:pt>
              </c:numCache>
            </c:numRef>
          </c:yVal>
          <c:smooth val="0"/>
        </c:ser>
        <c:dLbls>
          <c:showLegendKey val="0"/>
          <c:showVal val="0"/>
          <c:showCatName val="0"/>
          <c:showSerName val="0"/>
          <c:showPercent val="0"/>
          <c:showBubbleSize val="0"/>
        </c:dLbls>
        <c:axId val="728526432"/>
        <c:axId val="728526824"/>
      </c:scatterChart>
      <c:valAx>
        <c:axId val="728526432"/>
        <c:scaling>
          <c:orientation val="minMax"/>
        </c:scaling>
        <c:delete val="0"/>
        <c:axPos val="b"/>
        <c:title>
          <c:tx>
            <c:rich>
              <a:bodyPr/>
              <a:lstStyle/>
              <a:p>
                <a:pPr>
                  <a:defRPr/>
                </a:pPr>
                <a:r>
                  <a:rPr lang="en-US"/>
                  <a:t>Net win/loss</a:t>
                </a:r>
              </a:p>
            </c:rich>
          </c:tx>
          <c:layout/>
          <c:overlay val="0"/>
        </c:title>
        <c:numFmt formatCode="General" sourceLinked="1"/>
        <c:majorTickMark val="out"/>
        <c:minorTickMark val="none"/>
        <c:tickLblPos val="nextTo"/>
        <c:crossAx val="728526824"/>
        <c:crosses val="autoZero"/>
        <c:crossBetween val="midCat"/>
      </c:valAx>
      <c:valAx>
        <c:axId val="728526824"/>
        <c:scaling>
          <c:orientation val="minMax"/>
        </c:scaling>
        <c:delete val="0"/>
        <c:axPos val="l"/>
        <c:majorGridlines>
          <c:spPr>
            <a:ln>
              <a:solidFill>
                <a:schemeClr val="bg1">
                  <a:lumMod val="85000"/>
                </a:schemeClr>
              </a:solidFill>
            </a:ln>
          </c:spPr>
        </c:majorGridlines>
        <c:title>
          <c:tx>
            <c:rich>
              <a:bodyPr rot="-5400000" vert="horz"/>
              <a:lstStyle/>
              <a:p>
                <a:pPr>
                  <a:defRPr/>
                </a:pPr>
                <a:r>
                  <a:rPr lang="en-US"/>
                  <a:t>Probability</a:t>
                </a:r>
              </a:p>
            </c:rich>
          </c:tx>
          <c:layout/>
          <c:overlay val="0"/>
        </c:title>
        <c:numFmt formatCode="0.0000" sourceLinked="1"/>
        <c:majorTickMark val="out"/>
        <c:minorTickMark val="none"/>
        <c:tickLblPos val="low"/>
        <c:crossAx val="728526432"/>
        <c:crosses val="autoZero"/>
        <c:crossBetween val="midCat"/>
      </c:valAx>
    </c:plotArea>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Cumulative probability distribution of net win/loss</a:t>
            </a:r>
          </a:p>
        </c:rich>
      </c:tx>
      <c:layout/>
      <c:overlay val="0"/>
    </c:title>
    <c:autoTitleDeleted val="0"/>
    <c:plotArea>
      <c:layout/>
      <c:scatterChart>
        <c:scatterStyle val="lineMarker"/>
        <c:varyColors val="0"/>
        <c:ser>
          <c:idx val="0"/>
          <c:order val="0"/>
          <c:spPr>
            <a:ln w="28575">
              <a:noFill/>
            </a:ln>
          </c:spPr>
          <c:errBars>
            <c:errDir val="y"/>
            <c:errBarType val="minus"/>
            <c:errValType val="cust"/>
            <c:noEndCap val="1"/>
            <c:plus>
              <c:numLit>
                <c:formatCode>General</c:formatCode>
                <c:ptCount val="1"/>
                <c:pt idx="0">
                  <c:v>1</c:v>
                </c:pt>
              </c:numLit>
            </c:plus>
            <c:minus>
              <c:numRef>
                <c:f>'Player 1'!$R$7:$R$15</c:f>
                <c:numCache>
                  <c:formatCode>General</c:formatCode>
                  <c:ptCount val="9"/>
                  <c:pt idx="0">
                    <c:v>6.9535648218055954E-2</c:v>
                  </c:pt>
                  <c:pt idx="1">
                    <c:v>0.13541152547726687</c:v>
                  </c:pt>
                  <c:pt idx="2">
                    <c:v>0.20128740273647777</c:v>
                  </c:pt>
                  <c:pt idx="3">
                    <c:v>0.26369612856099339</c:v>
                  </c:pt>
                  <c:pt idx="4">
                    <c:v>0.32957200582020429</c:v>
                  </c:pt>
                  <c:pt idx="5">
                    <c:v>0.52026533472844649</c:v>
                  </c:pt>
                  <c:pt idx="6">
                    <c:v>0.7666155682462712</c:v>
                  </c:pt>
                  <c:pt idx="7">
                    <c:v>0.94398773637910505</c:v>
                  </c:pt>
                  <c:pt idx="8">
                    <c:v>1</c:v>
                  </c:pt>
                </c:numCache>
              </c:numRef>
            </c:minus>
          </c:errBars>
          <c:errBars>
            <c:errDir val="x"/>
            <c:errBarType val="both"/>
            <c:errValType val="fixedVal"/>
            <c:noEndCap val="0"/>
            <c:val val="1"/>
          </c:errBars>
          <c:xVal>
            <c:numRef>
              <c:f>'Player 1'!$P$7:$P$15</c:f>
              <c:numCache>
                <c:formatCode>General</c:formatCode>
                <c:ptCount val="9"/>
                <c:pt idx="0">
                  <c:v>-150</c:v>
                </c:pt>
                <c:pt idx="1">
                  <c:v>-60</c:v>
                </c:pt>
                <c:pt idx="2">
                  <c:v>-20</c:v>
                </c:pt>
                <c:pt idx="3">
                  <c:v>-10</c:v>
                </c:pt>
                <c:pt idx="4">
                  <c:v>0</c:v>
                </c:pt>
                <c:pt idx="5">
                  <c:v>10</c:v>
                </c:pt>
                <c:pt idx="6">
                  <c:v>20</c:v>
                </c:pt>
                <c:pt idx="7">
                  <c:v>30</c:v>
                </c:pt>
                <c:pt idx="8">
                  <c:v>40</c:v>
                </c:pt>
              </c:numCache>
            </c:numRef>
          </c:xVal>
          <c:yVal>
            <c:numRef>
              <c:f>'Player 1'!$R$7:$R$15</c:f>
              <c:numCache>
                <c:formatCode>0.0000</c:formatCode>
                <c:ptCount val="9"/>
                <c:pt idx="0">
                  <c:v>6.9535648218055954E-2</c:v>
                </c:pt>
                <c:pt idx="1">
                  <c:v>0.13541152547726687</c:v>
                </c:pt>
                <c:pt idx="2">
                  <c:v>0.20128740273647777</c:v>
                </c:pt>
                <c:pt idx="3">
                  <c:v>0.26369612856099339</c:v>
                </c:pt>
                <c:pt idx="4">
                  <c:v>0.32957200582020429</c:v>
                </c:pt>
                <c:pt idx="5">
                  <c:v>0.52026533472844649</c:v>
                </c:pt>
                <c:pt idx="6">
                  <c:v>0.7666155682462712</c:v>
                </c:pt>
                <c:pt idx="7">
                  <c:v>0.94398773637910505</c:v>
                </c:pt>
                <c:pt idx="8">
                  <c:v>1</c:v>
                </c:pt>
              </c:numCache>
            </c:numRef>
          </c:yVal>
          <c:smooth val="0"/>
        </c:ser>
        <c:dLbls>
          <c:showLegendKey val="0"/>
          <c:showVal val="0"/>
          <c:showCatName val="0"/>
          <c:showSerName val="0"/>
          <c:showPercent val="0"/>
          <c:showBubbleSize val="0"/>
        </c:dLbls>
        <c:axId val="728527216"/>
        <c:axId val="728527608"/>
      </c:scatterChart>
      <c:valAx>
        <c:axId val="728527216"/>
        <c:scaling>
          <c:orientation val="minMax"/>
        </c:scaling>
        <c:delete val="0"/>
        <c:axPos val="b"/>
        <c:title>
          <c:tx>
            <c:rich>
              <a:bodyPr/>
              <a:lstStyle/>
              <a:p>
                <a:pPr>
                  <a:defRPr/>
                </a:pPr>
                <a:r>
                  <a:rPr lang="en-US"/>
                  <a:t>Net win/loss</a:t>
                </a:r>
              </a:p>
            </c:rich>
          </c:tx>
          <c:layout/>
          <c:overlay val="0"/>
        </c:title>
        <c:numFmt formatCode="General" sourceLinked="1"/>
        <c:majorTickMark val="out"/>
        <c:minorTickMark val="none"/>
        <c:tickLblPos val="nextTo"/>
        <c:crossAx val="728527608"/>
        <c:crosses val="autoZero"/>
        <c:crossBetween val="midCat"/>
      </c:valAx>
      <c:valAx>
        <c:axId val="728527608"/>
        <c:scaling>
          <c:orientation val="minMax"/>
          <c:max val="1"/>
        </c:scaling>
        <c:delete val="0"/>
        <c:axPos val="l"/>
        <c:majorGridlines>
          <c:spPr>
            <a:ln>
              <a:solidFill>
                <a:schemeClr val="bg1">
                  <a:lumMod val="85000"/>
                </a:schemeClr>
              </a:solidFill>
            </a:ln>
          </c:spPr>
        </c:majorGridlines>
        <c:title>
          <c:tx>
            <c:rich>
              <a:bodyPr rot="-5400000" vert="horz"/>
              <a:lstStyle/>
              <a:p>
                <a:pPr>
                  <a:defRPr/>
                </a:pPr>
                <a:r>
                  <a:rPr lang="en-US"/>
                  <a:t>Cumulative probability</a:t>
                </a:r>
              </a:p>
            </c:rich>
          </c:tx>
          <c:layout/>
          <c:overlay val="0"/>
        </c:title>
        <c:numFmt formatCode="0.0000" sourceLinked="1"/>
        <c:majorTickMark val="out"/>
        <c:minorTickMark val="none"/>
        <c:tickLblPos val="low"/>
        <c:crossAx val="728527216"/>
        <c:crosses val="autoZero"/>
        <c:crossBetween val="midCat"/>
      </c:valAx>
    </c:plotArea>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Probability distribution of net win/loss</a:t>
            </a:r>
          </a:p>
        </c:rich>
      </c:tx>
      <c:layout/>
      <c:overlay val="0"/>
    </c:title>
    <c:autoTitleDeleted val="0"/>
    <c:plotArea>
      <c:layout/>
      <c:scatterChart>
        <c:scatterStyle val="lineMarker"/>
        <c:varyColors val="0"/>
        <c:ser>
          <c:idx val="0"/>
          <c:order val="0"/>
          <c:spPr>
            <a:ln w="28575">
              <a:noFill/>
            </a:ln>
          </c:spPr>
          <c:errBars>
            <c:errDir val="y"/>
            <c:errBarType val="minus"/>
            <c:errValType val="cust"/>
            <c:noEndCap val="1"/>
            <c:plus>
              <c:numLit>
                <c:formatCode>General</c:formatCode>
                <c:ptCount val="1"/>
                <c:pt idx="0">
                  <c:v>1</c:v>
                </c:pt>
              </c:numLit>
            </c:plus>
            <c:minus>
              <c:numRef>
                <c:f>'Player 2'!$I$12:$I$26</c:f>
                <c:numCache>
                  <c:formatCode>General</c:formatCode>
                  <c:ptCount val="15"/>
                  <c:pt idx="0">
                    <c:v>5.6012263620894905E-2</c:v>
                  </c:pt>
                  <c:pt idx="1">
                    <c:v>0.22404905448357965</c:v>
                  </c:pt>
                  <c:pt idx="2">
                    <c:v>0.33607358172536944</c:v>
                  </c:pt>
                  <c:pt idx="3">
                    <c:v>0.22404905448357965</c:v>
                  </c:pt>
                  <c:pt idx="4">
                    <c:v>1.2447169693532201E-2</c:v>
                  </c:pt>
                  <c:pt idx="5">
                    <c:v>5.6012263620894905E-2</c:v>
                  </c:pt>
                  <c:pt idx="6">
                    <c:v>3.7341509080596608E-2</c:v>
                  </c:pt>
                  <c:pt idx="7">
                    <c:v>3.7341509080596608E-2</c:v>
                  </c:pt>
                  <c:pt idx="8">
                    <c:v>1.2447169693532201E-2</c:v>
                  </c:pt>
                  <c:pt idx="9">
                    <c:v>1.0372641411276835E-3</c:v>
                  </c:pt>
                  <c:pt idx="10">
                    <c:v>2.074528282255367E-3</c:v>
                  </c:pt>
                  <c:pt idx="11">
                    <c:v>1.0372641411276835E-3</c:v>
                  </c:pt>
                  <c:pt idx="12">
                    <c:v>3.8417190412136432E-5</c:v>
                  </c:pt>
                  <c:pt idx="13">
                    <c:v>3.8417190412136432E-5</c:v>
                  </c:pt>
                  <c:pt idx="14">
                    <c:v>5.3357208905745037E-7</c:v>
                  </c:pt>
                </c:numCache>
              </c:numRef>
            </c:minus>
          </c:errBars>
          <c:errBars>
            <c:errDir val="x"/>
            <c:errBarType val="both"/>
            <c:errValType val="fixedVal"/>
            <c:noEndCap val="0"/>
            <c:val val="1"/>
          </c:errBars>
          <c:xVal>
            <c:numRef>
              <c:f>'Player 2'!$H$12:$H$26</c:f>
              <c:numCache>
                <c:formatCode>General</c:formatCode>
                <c:ptCount val="15"/>
                <c:pt idx="0">
                  <c:v>-48</c:v>
                </c:pt>
                <c:pt idx="1">
                  <c:v>-28</c:v>
                </c:pt>
                <c:pt idx="2">
                  <c:v>-8</c:v>
                </c:pt>
                <c:pt idx="3">
                  <c:v>12</c:v>
                </c:pt>
                <c:pt idx="4">
                  <c:v>14</c:v>
                </c:pt>
                <c:pt idx="5">
                  <c:v>32</c:v>
                </c:pt>
                <c:pt idx="6">
                  <c:v>34</c:v>
                </c:pt>
                <c:pt idx="7">
                  <c:v>54</c:v>
                </c:pt>
                <c:pt idx="8">
                  <c:v>74</c:v>
                </c:pt>
                <c:pt idx="9">
                  <c:v>76</c:v>
                </c:pt>
                <c:pt idx="10">
                  <c:v>96</c:v>
                </c:pt>
                <c:pt idx="11">
                  <c:v>116</c:v>
                </c:pt>
                <c:pt idx="12">
                  <c:v>138</c:v>
                </c:pt>
                <c:pt idx="13">
                  <c:v>158</c:v>
                </c:pt>
                <c:pt idx="14">
                  <c:v>200</c:v>
                </c:pt>
              </c:numCache>
            </c:numRef>
          </c:xVal>
          <c:yVal>
            <c:numRef>
              <c:f>'Player 2'!$I$12:$I$26</c:f>
              <c:numCache>
                <c:formatCode>0.0000</c:formatCode>
                <c:ptCount val="15"/>
                <c:pt idx="0">
                  <c:v>5.6012263620894905E-2</c:v>
                </c:pt>
                <c:pt idx="1">
                  <c:v>0.22404905448357965</c:v>
                </c:pt>
                <c:pt idx="2">
                  <c:v>0.33607358172536944</c:v>
                </c:pt>
                <c:pt idx="3">
                  <c:v>0.22404905448357965</c:v>
                </c:pt>
                <c:pt idx="4">
                  <c:v>1.2447169693532201E-2</c:v>
                </c:pt>
                <c:pt idx="5">
                  <c:v>5.6012263620894905E-2</c:v>
                </c:pt>
                <c:pt idx="6">
                  <c:v>3.7341509080596608E-2</c:v>
                </c:pt>
                <c:pt idx="7">
                  <c:v>3.7341509080596608E-2</c:v>
                </c:pt>
                <c:pt idx="8">
                  <c:v>1.2447169693532201E-2</c:v>
                </c:pt>
                <c:pt idx="9">
                  <c:v>1.0372641411276835E-3</c:v>
                </c:pt>
                <c:pt idx="10">
                  <c:v>2.074528282255367E-3</c:v>
                </c:pt>
                <c:pt idx="11">
                  <c:v>1.0372641411276835E-3</c:v>
                </c:pt>
                <c:pt idx="12">
                  <c:v>3.8417190412136432E-5</c:v>
                </c:pt>
                <c:pt idx="13">
                  <c:v>3.8417190412136432E-5</c:v>
                </c:pt>
                <c:pt idx="14">
                  <c:v>5.3357208905745037E-7</c:v>
                </c:pt>
              </c:numCache>
            </c:numRef>
          </c:yVal>
          <c:smooth val="0"/>
        </c:ser>
        <c:dLbls>
          <c:showLegendKey val="0"/>
          <c:showVal val="0"/>
          <c:showCatName val="0"/>
          <c:showSerName val="0"/>
          <c:showPercent val="0"/>
          <c:showBubbleSize val="0"/>
        </c:dLbls>
        <c:axId val="728528000"/>
        <c:axId val="717530216"/>
      </c:scatterChart>
      <c:valAx>
        <c:axId val="728528000"/>
        <c:scaling>
          <c:orientation val="minMax"/>
        </c:scaling>
        <c:delete val="0"/>
        <c:axPos val="b"/>
        <c:title>
          <c:tx>
            <c:rich>
              <a:bodyPr/>
              <a:lstStyle/>
              <a:p>
                <a:pPr>
                  <a:defRPr/>
                </a:pPr>
                <a:r>
                  <a:rPr lang="en-US"/>
                  <a:t>Net win/loss</a:t>
                </a:r>
              </a:p>
            </c:rich>
          </c:tx>
          <c:layout/>
          <c:overlay val="0"/>
        </c:title>
        <c:numFmt formatCode="General" sourceLinked="1"/>
        <c:majorTickMark val="out"/>
        <c:minorTickMark val="none"/>
        <c:tickLblPos val="nextTo"/>
        <c:crossAx val="717530216"/>
        <c:crosses val="autoZero"/>
        <c:crossBetween val="midCat"/>
      </c:valAx>
      <c:valAx>
        <c:axId val="717530216"/>
        <c:scaling>
          <c:orientation val="minMax"/>
        </c:scaling>
        <c:delete val="0"/>
        <c:axPos val="l"/>
        <c:majorGridlines/>
        <c:title>
          <c:tx>
            <c:rich>
              <a:bodyPr rot="-5400000" vert="horz"/>
              <a:lstStyle/>
              <a:p>
                <a:pPr>
                  <a:defRPr/>
                </a:pPr>
                <a:r>
                  <a:rPr lang="en-US"/>
                  <a:t>Probability</a:t>
                </a:r>
              </a:p>
            </c:rich>
          </c:tx>
          <c:layout/>
          <c:overlay val="0"/>
        </c:title>
        <c:numFmt formatCode="0.0000" sourceLinked="1"/>
        <c:majorTickMark val="out"/>
        <c:minorTickMark val="none"/>
        <c:tickLblPos val="low"/>
        <c:crossAx val="728528000"/>
        <c:crosses val="autoZero"/>
        <c:crossBetween val="midCat"/>
      </c:valAx>
    </c:plotArea>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Cumulative probability distribution of net win/loss</a:t>
            </a:r>
          </a:p>
        </c:rich>
      </c:tx>
      <c:layout/>
      <c:overlay val="0"/>
    </c:title>
    <c:autoTitleDeleted val="0"/>
    <c:plotArea>
      <c:layout/>
      <c:scatterChart>
        <c:scatterStyle val="lineMarker"/>
        <c:varyColors val="0"/>
        <c:ser>
          <c:idx val="0"/>
          <c:order val="0"/>
          <c:spPr>
            <a:ln w="28575">
              <a:noFill/>
            </a:ln>
          </c:spPr>
          <c:errBars>
            <c:errDir val="y"/>
            <c:errBarType val="minus"/>
            <c:errValType val="cust"/>
            <c:noEndCap val="1"/>
            <c:plus>
              <c:numLit>
                <c:formatCode>General</c:formatCode>
                <c:ptCount val="1"/>
                <c:pt idx="0">
                  <c:v>1</c:v>
                </c:pt>
              </c:numLit>
            </c:plus>
            <c:minus>
              <c:numRef>
                <c:f>'Player 2'!$J$12:$J$26</c:f>
                <c:numCache>
                  <c:formatCode>General</c:formatCode>
                  <c:ptCount val="15"/>
                  <c:pt idx="0">
                    <c:v>5.6012263620894905E-2</c:v>
                  </c:pt>
                  <c:pt idx="1">
                    <c:v>0.28006131810447454</c:v>
                  </c:pt>
                  <c:pt idx="2">
                    <c:v>0.61613489982984393</c:v>
                  </c:pt>
                  <c:pt idx="3">
                    <c:v>0.84018395431342352</c:v>
                  </c:pt>
                  <c:pt idx="4">
                    <c:v>0.85263112400695573</c:v>
                  </c:pt>
                  <c:pt idx="5">
                    <c:v>0.90864338762785068</c:v>
                  </c:pt>
                  <c:pt idx="6">
                    <c:v>0.94598489670844732</c:v>
                  </c:pt>
                  <c:pt idx="7">
                    <c:v>0.98332640578904396</c:v>
                  </c:pt>
                  <c:pt idx="8">
                    <c:v>0.99577357548257617</c:v>
                  </c:pt>
                  <c:pt idx="9">
                    <c:v>0.99681083962370387</c:v>
                  </c:pt>
                  <c:pt idx="10">
                    <c:v>0.99888536790595928</c:v>
                  </c:pt>
                  <c:pt idx="11">
                    <c:v>0.99992263204708698</c:v>
                  </c:pt>
                  <c:pt idx="12">
                    <c:v>0.99996104923749907</c:v>
                  </c:pt>
                  <c:pt idx="13">
                    <c:v>0.99999946642791115</c:v>
                  </c:pt>
                  <c:pt idx="14">
                    <c:v>1.0000000000000002</c:v>
                  </c:pt>
                </c:numCache>
              </c:numRef>
            </c:minus>
          </c:errBars>
          <c:errBars>
            <c:errDir val="x"/>
            <c:errBarType val="both"/>
            <c:errValType val="fixedVal"/>
            <c:noEndCap val="0"/>
            <c:val val="1"/>
          </c:errBars>
          <c:xVal>
            <c:numRef>
              <c:f>'Player 2'!$H$12:$H$26</c:f>
              <c:numCache>
                <c:formatCode>General</c:formatCode>
                <c:ptCount val="15"/>
                <c:pt idx="0">
                  <c:v>-48</c:v>
                </c:pt>
                <c:pt idx="1">
                  <c:v>-28</c:v>
                </c:pt>
                <c:pt idx="2">
                  <c:v>-8</c:v>
                </c:pt>
                <c:pt idx="3">
                  <c:v>12</c:v>
                </c:pt>
                <c:pt idx="4">
                  <c:v>14</c:v>
                </c:pt>
                <c:pt idx="5">
                  <c:v>32</c:v>
                </c:pt>
                <c:pt idx="6">
                  <c:v>34</c:v>
                </c:pt>
                <c:pt idx="7">
                  <c:v>54</c:v>
                </c:pt>
                <c:pt idx="8">
                  <c:v>74</c:v>
                </c:pt>
                <c:pt idx="9">
                  <c:v>76</c:v>
                </c:pt>
                <c:pt idx="10">
                  <c:v>96</c:v>
                </c:pt>
                <c:pt idx="11">
                  <c:v>116</c:v>
                </c:pt>
                <c:pt idx="12">
                  <c:v>138</c:v>
                </c:pt>
                <c:pt idx="13">
                  <c:v>158</c:v>
                </c:pt>
                <c:pt idx="14">
                  <c:v>200</c:v>
                </c:pt>
              </c:numCache>
            </c:numRef>
          </c:xVal>
          <c:yVal>
            <c:numRef>
              <c:f>'Player 2'!$J$12:$J$26</c:f>
              <c:numCache>
                <c:formatCode>0.0000</c:formatCode>
                <c:ptCount val="15"/>
                <c:pt idx="0">
                  <c:v>5.6012263620894905E-2</c:v>
                </c:pt>
                <c:pt idx="1">
                  <c:v>0.28006131810447454</c:v>
                </c:pt>
                <c:pt idx="2">
                  <c:v>0.61613489982984393</c:v>
                </c:pt>
                <c:pt idx="3">
                  <c:v>0.84018395431342352</c:v>
                </c:pt>
                <c:pt idx="4">
                  <c:v>0.85263112400695573</c:v>
                </c:pt>
                <c:pt idx="5">
                  <c:v>0.90864338762785068</c:v>
                </c:pt>
                <c:pt idx="6">
                  <c:v>0.94598489670844732</c:v>
                </c:pt>
                <c:pt idx="7">
                  <c:v>0.98332640578904396</c:v>
                </c:pt>
                <c:pt idx="8">
                  <c:v>0.99577357548257617</c:v>
                </c:pt>
                <c:pt idx="9">
                  <c:v>0.99681083962370387</c:v>
                </c:pt>
                <c:pt idx="10">
                  <c:v>0.99888536790595928</c:v>
                </c:pt>
                <c:pt idx="11">
                  <c:v>0.99992263204708698</c:v>
                </c:pt>
                <c:pt idx="12">
                  <c:v>0.99996104923749907</c:v>
                </c:pt>
                <c:pt idx="13">
                  <c:v>0.99999946642791115</c:v>
                </c:pt>
                <c:pt idx="14">
                  <c:v>1.0000000000000002</c:v>
                </c:pt>
              </c:numCache>
            </c:numRef>
          </c:yVal>
          <c:smooth val="0"/>
        </c:ser>
        <c:dLbls>
          <c:showLegendKey val="0"/>
          <c:showVal val="0"/>
          <c:showCatName val="0"/>
          <c:showSerName val="0"/>
          <c:showPercent val="0"/>
          <c:showBubbleSize val="0"/>
        </c:dLbls>
        <c:axId val="717530608"/>
        <c:axId val="717531000"/>
      </c:scatterChart>
      <c:valAx>
        <c:axId val="717530608"/>
        <c:scaling>
          <c:orientation val="minMax"/>
        </c:scaling>
        <c:delete val="0"/>
        <c:axPos val="b"/>
        <c:title>
          <c:tx>
            <c:rich>
              <a:bodyPr/>
              <a:lstStyle/>
              <a:p>
                <a:pPr>
                  <a:defRPr/>
                </a:pPr>
                <a:r>
                  <a:rPr lang="en-US"/>
                  <a:t>Net win/loss</a:t>
                </a:r>
              </a:p>
            </c:rich>
          </c:tx>
          <c:layout/>
          <c:overlay val="0"/>
        </c:title>
        <c:numFmt formatCode="General" sourceLinked="1"/>
        <c:majorTickMark val="out"/>
        <c:minorTickMark val="none"/>
        <c:tickLblPos val="nextTo"/>
        <c:crossAx val="717531000"/>
        <c:crosses val="autoZero"/>
        <c:crossBetween val="midCat"/>
      </c:valAx>
      <c:valAx>
        <c:axId val="717531000"/>
        <c:scaling>
          <c:orientation val="minMax"/>
          <c:max val="1"/>
        </c:scaling>
        <c:delete val="0"/>
        <c:axPos val="l"/>
        <c:majorGridlines/>
        <c:title>
          <c:tx>
            <c:rich>
              <a:bodyPr rot="-5400000" vert="horz"/>
              <a:lstStyle/>
              <a:p>
                <a:pPr>
                  <a:defRPr/>
                </a:pPr>
                <a:r>
                  <a:rPr lang="en-US"/>
                  <a:t>Cumulative probability</a:t>
                </a:r>
              </a:p>
            </c:rich>
          </c:tx>
          <c:layout/>
          <c:overlay val="0"/>
        </c:title>
        <c:numFmt formatCode="0.0000" sourceLinked="1"/>
        <c:majorTickMark val="out"/>
        <c:minorTickMark val="none"/>
        <c:tickLblPos val="low"/>
        <c:crossAx val="717530608"/>
        <c:crosses val="autoZero"/>
        <c:crossBetween val="midCat"/>
        <c:majorUnit val="0.2"/>
      </c:valAx>
    </c:plotArea>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xdr:col>
      <xdr:colOff>0</xdr:colOff>
      <xdr:row>0</xdr:row>
      <xdr:rowOff>152400</xdr:rowOff>
    </xdr:from>
    <xdr:to>
      <xdr:col>12</xdr:col>
      <xdr:colOff>400050</xdr:colOff>
      <xdr:row>17</xdr:row>
      <xdr:rowOff>0</xdr:rowOff>
    </xdr:to>
    <xdr:sp macro="" textlink="">
      <xdr:nvSpPr>
        <xdr:cNvPr id="2" name="TextBox 1"/>
        <xdr:cNvSpPr txBox="1"/>
      </xdr:nvSpPr>
      <xdr:spPr>
        <a:xfrm>
          <a:off x="1828800" y="152400"/>
          <a:ext cx="5886450" cy="3086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Below, you see a European</a:t>
          </a:r>
          <a:r>
            <a:rPr lang="en-US" sz="1100" baseline="0"/>
            <a:t> roulette wheel, with the numbers 0 through 36 around the wheel.  There are two players we will compare.</a:t>
          </a:r>
        </a:p>
        <a:p>
          <a:endParaRPr lang="en-US" sz="1100" baseline="0"/>
        </a:p>
        <a:p>
          <a:r>
            <a:rPr lang="en-US" sz="1100" baseline="0"/>
            <a:t>Player 1 always bets on red. He places four bets. On each bet, he either wins or loses what he bets. His first bet is for $10. From then on, he bets $10 following a win, or he doubles his bet after a loss. For example, if he spins red, red, not red, and not red, his bets are for $10, $10, $10, and $20, and he ends up with a net loss of $10. Or if he spins not red, not red, not red, and red, then his bets are for $10, $20, $40, and $80, and he ends up with a net gain of $10.</a:t>
          </a:r>
        </a:p>
        <a:p>
          <a:endParaRPr lang="en-US" sz="1100" baseline="0"/>
        </a:p>
        <a:p>
          <a:r>
            <a:rPr lang="en-US" sz="1100" baseline="0"/>
            <a:t>Player 2 always bets on black and green. He also places four bets.  On each bet, he places $10 on black and $2 on green. If red occurs, he loses all $12. If black occurs, he wins a net $8 ($10 gain on black, $2 loss on green). If green occurs, he wins a net $50 ($10 loss on black, $60 gain on green).</a:t>
          </a:r>
        </a:p>
        <a:p>
          <a:endParaRPr lang="en-US" sz="1100" baseline="0"/>
        </a:p>
        <a:p>
          <a:r>
            <a:rPr lang="en-US" sz="1100" baseline="0"/>
            <a:t>We are interested in the probability distribution of net win/loss for each player separately. Would you rather be player 1 or player 2? Or would you rather not play!</a:t>
          </a:r>
          <a:endParaRPr lang="en-US" sz="1100"/>
        </a:p>
      </xdr:txBody>
    </xdr:sp>
    <xdr:clientData/>
  </xdr:twoCellAnchor>
  <xdr:twoCellAnchor editAs="oneCell">
    <xdr:from>
      <xdr:col>5</xdr:col>
      <xdr:colOff>247650</xdr:colOff>
      <xdr:row>18</xdr:row>
      <xdr:rowOff>95251</xdr:rowOff>
    </xdr:from>
    <xdr:to>
      <xdr:col>9</xdr:col>
      <xdr:colOff>485775</xdr:colOff>
      <xdr:row>32</xdr:row>
      <xdr:rowOff>82909</xdr:rowOff>
    </xdr:to>
    <xdr:pic>
      <xdr:nvPicPr>
        <xdr:cNvPr id="3" name="Picture 2" descr="Roulette Wheel.gif"/>
        <xdr:cNvPicPr>
          <a:picLocks noChangeAspect="1"/>
        </xdr:cNvPicPr>
      </xdr:nvPicPr>
      <xdr:blipFill>
        <a:blip xmlns:r="http://schemas.openxmlformats.org/officeDocument/2006/relationships" r:embed="rId1" cstate="print"/>
        <a:stretch>
          <a:fillRect/>
        </a:stretch>
      </xdr:blipFill>
      <xdr:spPr>
        <a:xfrm>
          <a:off x="4105275" y="3524251"/>
          <a:ext cx="2676525" cy="26546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57150</xdr:rowOff>
    </xdr:from>
    <xdr:to>
      <xdr:col>10</xdr:col>
      <xdr:colOff>104775</xdr:colOff>
      <xdr:row>38</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57150</xdr:colOff>
      <xdr:row>24</xdr:row>
      <xdr:rowOff>47625</xdr:rowOff>
    </xdr:from>
    <xdr:to>
      <xdr:col>18</xdr:col>
      <xdr:colOff>104775</xdr:colOff>
      <xdr:row>38</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57150</xdr:colOff>
      <xdr:row>0</xdr:row>
      <xdr:rowOff>133350</xdr:rowOff>
    </xdr:from>
    <xdr:to>
      <xdr:col>14</xdr:col>
      <xdr:colOff>19050</xdr:colOff>
      <xdr:row>4</xdr:row>
      <xdr:rowOff>47625</xdr:rowOff>
    </xdr:to>
    <xdr:sp macro="" textlink="">
      <xdr:nvSpPr>
        <xdr:cNvPr id="4" name="TextBox 3"/>
        <xdr:cNvSpPr txBox="1"/>
      </xdr:nvSpPr>
      <xdr:spPr>
        <a:xfrm>
          <a:off x="3895725" y="133350"/>
          <a:ext cx="3552825" cy="676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I</a:t>
          </a:r>
          <a:r>
            <a:rPr lang="en-US" sz="1100" baseline="0"/>
            <a:t> entered all the distinct values from column M into column P (in increasing order) and then used SUMIF to get the corresponding probabilities in column Q.</a:t>
          </a:r>
          <a:endParaRPr lang="en-US" sz="1100"/>
        </a:p>
      </xdr:txBody>
    </xdr:sp>
    <xdr:clientData/>
  </xdr:twoCellAnchor>
  <xdr:twoCellAnchor>
    <xdr:from>
      <xdr:col>18</xdr:col>
      <xdr:colOff>314324</xdr:colOff>
      <xdr:row>24</xdr:row>
      <xdr:rowOff>104775</xdr:rowOff>
    </xdr:from>
    <xdr:to>
      <xdr:col>23</xdr:col>
      <xdr:colOff>590550</xdr:colOff>
      <xdr:row>39</xdr:row>
      <xdr:rowOff>9525</xdr:rowOff>
    </xdr:to>
    <xdr:sp macro="" textlink="">
      <xdr:nvSpPr>
        <xdr:cNvPr id="5" name="TextBox 4"/>
        <xdr:cNvSpPr txBox="1"/>
      </xdr:nvSpPr>
      <xdr:spPr>
        <a:xfrm>
          <a:off x="10372724" y="4676775"/>
          <a:ext cx="3429001" cy="27622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To get charts such as these, first create an Excel scatter chart of Probability (Y) versus Value (X). To get the vertical bars, select the chart, and then select Error Bars, More Error Bar Options from the Chart Tools Layout ribbon. Next, select the Minus, No Caps, and Custom/Specify Values options. Finally, for the Negative Error Value, highlight the range of probabilities, B2:B11. (See the screen shots to the right.) This is a cool trick!</a:t>
          </a:r>
        </a:p>
        <a:p>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Also, to move the vertical axis labels to the left, right-click the vertical axis, select Format Axis, and select Low from the Axis Labels dropdown list. Another cool trick!</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409575</xdr:colOff>
      <xdr:row>28</xdr:row>
      <xdr:rowOff>180975</xdr:rowOff>
    </xdr:from>
    <xdr:to>
      <xdr:col>7</xdr:col>
      <xdr:colOff>38100</xdr:colOff>
      <xdr:row>43</xdr:row>
      <xdr:rowOff>66675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276225</xdr:colOff>
      <xdr:row>28</xdr:row>
      <xdr:rowOff>180975</xdr:rowOff>
    </xdr:from>
    <xdr:to>
      <xdr:col>14</xdr:col>
      <xdr:colOff>190500</xdr:colOff>
      <xdr:row>43</xdr:row>
      <xdr:rowOff>66675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15</xdr:row>
      <xdr:rowOff>47625</xdr:rowOff>
    </xdr:from>
    <xdr:to>
      <xdr:col>15</xdr:col>
      <xdr:colOff>276225</xdr:colOff>
      <xdr:row>19</xdr:row>
      <xdr:rowOff>161925</xdr:rowOff>
    </xdr:to>
    <xdr:sp macro="" textlink="">
      <xdr:nvSpPr>
        <xdr:cNvPr id="4" name="TextBox 3"/>
        <xdr:cNvSpPr txBox="1"/>
      </xdr:nvSpPr>
      <xdr:spPr>
        <a:xfrm>
          <a:off x="7629525" y="2905125"/>
          <a:ext cx="2857500" cy="876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I copied columns E and F, then pasted them special as values to columns</a:t>
          </a:r>
          <a:r>
            <a:rPr lang="en-US" sz="1100" baseline="0"/>
            <a:t> H and I, then sorted on column H, and finally calculated the cumulative probabilities in column J.</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a:spPr>
      <a:bodyPr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election activeCell="L12" sqref="L12"/>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tabSelected="1" workbookViewId="0"/>
  </sheetViews>
  <sheetFormatPr defaultRowHeight="15" x14ac:dyDescent="0.25"/>
  <cols>
    <col min="1" max="1" width="11.5703125" customWidth="1"/>
    <col min="2" max="4" width="6.28515625" bestFit="1" customWidth="1"/>
    <col min="5" max="5" width="8.85546875" bestFit="1" customWidth="1"/>
    <col min="9" max="12" width="5.42578125" bestFit="1" customWidth="1"/>
    <col min="13" max="13" width="12.28515625" bestFit="1" customWidth="1"/>
    <col min="14" max="14" width="10.7109375" bestFit="1" customWidth="1"/>
    <col min="15" max="15" width="5.42578125" bestFit="1" customWidth="1"/>
    <col min="16" max="16" width="13.7109375" customWidth="1"/>
    <col min="17" max="17" width="10.7109375" bestFit="1" customWidth="1"/>
    <col min="18" max="18" width="9.5703125" bestFit="1" customWidth="1"/>
    <col min="19" max="19" width="6.28515625" bestFit="1" customWidth="1"/>
    <col min="20" max="20" width="8.85546875" bestFit="1" customWidth="1"/>
    <col min="21" max="21" width="12.28515625" bestFit="1" customWidth="1"/>
    <col min="22" max="22" width="10.7109375" bestFit="1" customWidth="1"/>
    <col min="24" max="24" width="12.85546875" customWidth="1"/>
    <col min="25" max="25" width="10.7109375" bestFit="1" customWidth="1"/>
    <col min="26" max="26" width="9.5703125" bestFit="1" customWidth="1"/>
  </cols>
  <sheetData>
    <row r="1" spans="1:18" x14ac:dyDescent="0.25">
      <c r="A1" s="1" t="s">
        <v>2</v>
      </c>
      <c r="B1" s="1"/>
      <c r="C1" s="1"/>
      <c r="D1" s="1"/>
      <c r="E1" s="1"/>
      <c r="F1" s="1"/>
      <c r="G1" s="1"/>
      <c r="H1" s="1"/>
    </row>
    <row r="2" spans="1:18" x14ac:dyDescent="0.25">
      <c r="A2" s="2" t="s">
        <v>3</v>
      </c>
      <c r="B2" s="7">
        <v>0.48648648648648651</v>
      </c>
      <c r="C2" s="2"/>
      <c r="D2" s="2"/>
      <c r="E2" s="2"/>
      <c r="F2" s="2"/>
      <c r="G2" s="2"/>
      <c r="H2" s="2"/>
    </row>
    <row r="3" spans="1:18" x14ac:dyDescent="0.25">
      <c r="A3" s="2" t="s">
        <v>4</v>
      </c>
      <c r="B3" s="7">
        <v>0.51351351351351349</v>
      </c>
      <c r="C3" s="2"/>
      <c r="D3" s="2"/>
      <c r="E3" s="2"/>
      <c r="F3" s="2"/>
      <c r="G3" s="2"/>
      <c r="H3" s="2"/>
    </row>
    <row r="5" spans="1:18" x14ac:dyDescent="0.25">
      <c r="A5" s="1" t="s">
        <v>26</v>
      </c>
      <c r="P5" s="1" t="s">
        <v>25</v>
      </c>
    </row>
    <row r="6" spans="1:18" x14ac:dyDescent="0.25">
      <c r="A6" s="3" t="s">
        <v>8</v>
      </c>
      <c r="B6" s="4" t="s">
        <v>10</v>
      </c>
      <c r="C6" s="4" t="s">
        <v>15</v>
      </c>
      <c r="D6" s="4" t="s">
        <v>18</v>
      </c>
      <c r="E6" s="8" t="s">
        <v>12</v>
      </c>
      <c r="F6" s="8" t="s">
        <v>13</v>
      </c>
      <c r="G6" s="8" t="s">
        <v>16</v>
      </c>
      <c r="H6" s="8" t="s">
        <v>19</v>
      </c>
      <c r="I6" s="9" t="s">
        <v>9</v>
      </c>
      <c r="J6" s="8" t="s">
        <v>11</v>
      </c>
      <c r="K6" s="8" t="s">
        <v>14</v>
      </c>
      <c r="L6" s="8" t="s">
        <v>17</v>
      </c>
      <c r="M6" s="8" t="s">
        <v>1</v>
      </c>
      <c r="N6" s="8" t="s">
        <v>0</v>
      </c>
      <c r="P6" s="8" t="s">
        <v>1</v>
      </c>
      <c r="Q6" s="8" t="s">
        <v>0</v>
      </c>
      <c r="R6" s="8" t="s">
        <v>24</v>
      </c>
    </row>
    <row r="7" spans="1:18" x14ac:dyDescent="0.25">
      <c r="A7" s="5" t="s">
        <v>20</v>
      </c>
      <c r="B7" s="4" t="s">
        <v>20</v>
      </c>
      <c r="C7" s="4" t="s">
        <v>20</v>
      </c>
      <c r="D7" s="4" t="s">
        <v>20</v>
      </c>
      <c r="E7" s="10">
        <f>IF(A7="R",$B$2,$B$3)</f>
        <v>0.48648648648648651</v>
      </c>
      <c r="F7" s="10">
        <f t="shared" ref="F7:F22" si="0">IF(B7="R",$B$2,$B$3)</f>
        <v>0.48648648648648651</v>
      </c>
      <c r="G7" s="10">
        <f t="shared" ref="G7:G22" si="1">IF(C7="R",$B$2,$B$3)</f>
        <v>0.48648648648648651</v>
      </c>
      <c r="H7" s="10">
        <f t="shared" ref="H7:H22" si="2">IF(D7="R",$B$2,$B$3)</f>
        <v>0.48648648648648651</v>
      </c>
      <c r="I7" s="8">
        <v>10</v>
      </c>
      <c r="J7" s="8">
        <f t="shared" ref="J7:J22" si="3">IF(A7="R",10,2*I7)</f>
        <v>10</v>
      </c>
      <c r="K7" s="8">
        <f t="shared" ref="K7:K22" si="4">IF(B7="R",10,2*J7)</f>
        <v>10</v>
      </c>
      <c r="L7" s="8">
        <f t="shared" ref="L7:L22" si="5">IF(C7="R",10,2*K7)</f>
        <v>10</v>
      </c>
      <c r="M7" s="8">
        <f t="shared" ref="M7:M22" si="6">IF(A7="R",I7,-I7)+IF(B7="R",J7,-J7)+IF(C7="R",K7,-K7)+IF(D7="R",L7,-L7)</f>
        <v>40</v>
      </c>
      <c r="N7" s="11">
        <f t="shared" ref="N7:N22" si="7">PRODUCT(E7,F7,G7,H7)</f>
        <v>5.6012263620894912E-2</v>
      </c>
      <c r="P7" s="8">
        <v>-150</v>
      </c>
      <c r="Q7" s="11">
        <f t="shared" ref="Q7:Q15" si="8">SUMIF($M$7:$M$22,P7,$N$7:$N$22)</f>
        <v>6.9535648218055954E-2</v>
      </c>
      <c r="R7" s="11">
        <f>Q7</f>
        <v>6.9535648218055954E-2</v>
      </c>
    </row>
    <row r="8" spans="1:18" x14ac:dyDescent="0.25">
      <c r="A8" s="5" t="s">
        <v>20</v>
      </c>
      <c r="B8" s="4" t="s">
        <v>20</v>
      </c>
      <c r="C8" s="4" t="s">
        <v>20</v>
      </c>
      <c r="D8" s="4" t="s">
        <v>21</v>
      </c>
      <c r="E8" s="10">
        <f t="shared" ref="E8:E22" si="9">IF(A8="R",$B$2,$B$3)</f>
        <v>0.48648648648648651</v>
      </c>
      <c r="F8" s="10">
        <f t="shared" si="0"/>
        <v>0.48648648648648651</v>
      </c>
      <c r="G8" s="10">
        <f t="shared" si="1"/>
        <v>0.48648648648648651</v>
      </c>
      <c r="H8" s="10">
        <f t="shared" si="2"/>
        <v>0.51351351351351349</v>
      </c>
      <c r="I8" s="8">
        <v>10</v>
      </c>
      <c r="J8" s="8">
        <f t="shared" si="3"/>
        <v>10</v>
      </c>
      <c r="K8" s="8">
        <f t="shared" si="4"/>
        <v>10</v>
      </c>
      <c r="L8" s="8">
        <f t="shared" si="5"/>
        <v>10</v>
      </c>
      <c r="M8" s="8">
        <f t="shared" si="6"/>
        <v>20</v>
      </c>
      <c r="N8" s="11">
        <f t="shared" si="7"/>
        <v>5.9124056044277951E-2</v>
      </c>
      <c r="P8" s="8">
        <v>-60</v>
      </c>
      <c r="Q8" s="11">
        <f t="shared" si="8"/>
        <v>6.5875877259210916E-2</v>
      </c>
      <c r="R8" s="11">
        <f t="shared" ref="R8:R15" si="10">Q8+R7</f>
        <v>0.13541152547726687</v>
      </c>
    </row>
    <row r="9" spans="1:18" x14ac:dyDescent="0.25">
      <c r="A9" s="5" t="s">
        <v>20</v>
      </c>
      <c r="B9" s="4" t="s">
        <v>20</v>
      </c>
      <c r="C9" s="4" t="s">
        <v>21</v>
      </c>
      <c r="D9" s="4" t="s">
        <v>20</v>
      </c>
      <c r="E9" s="10">
        <f t="shared" si="9"/>
        <v>0.48648648648648651</v>
      </c>
      <c r="F9" s="10">
        <f t="shared" si="0"/>
        <v>0.48648648648648651</v>
      </c>
      <c r="G9" s="10">
        <f t="shared" si="1"/>
        <v>0.51351351351351349</v>
      </c>
      <c r="H9" s="10">
        <f t="shared" si="2"/>
        <v>0.48648648648648651</v>
      </c>
      <c r="I9" s="8">
        <v>10</v>
      </c>
      <c r="J9" s="8">
        <f t="shared" si="3"/>
        <v>10</v>
      </c>
      <c r="K9" s="8">
        <f t="shared" si="4"/>
        <v>10</v>
      </c>
      <c r="L9" s="8">
        <f t="shared" si="5"/>
        <v>20</v>
      </c>
      <c r="M9" s="8">
        <f t="shared" si="6"/>
        <v>30</v>
      </c>
      <c r="N9" s="11">
        <f t="shared" si="7"/>
        <v>5.9124056044277951E-2</v>
      </c>
      <c r="P9" s="8">
        <v>-20</v>
      </c>
      <c r="Q9" s="11">
        <f t="shared" si="8"/>
        <v>6.5875877259210916E-2</v>
      </c>
      <c r="R9" s="11">
        <f t="shared" si="10"/>
        <v>0.20128740273647777</v>
      </c>
    </row>
    <row r="10" spans="1:18" x14ac:dyDescent="0.25">
      <c r="A10" s="5" t="s">
        <v>20</v>
      </c>
      <c r="B10" s="4" t="s">
        <v>20</v>
      </c>
      <c r="C10" s="4" t="s">
        <v>21</v>
      </c>
      <c r="D10" s="4" t="s">
        <v>21</v>
      </c>
      <c r="E10" s="10">
        <f t="shared" si="9"/>
        <v>0.48648648648648651</v>
      </c>
      <c r="F10" s="10">
        <f t="shared" si="0"/>
        <v>0.48648648648648651</v>
      </c>
      <c r="G10" s="10">
        <f t="shared" si="1"/>
        <v>0.51351351351351349</v>
      </c>
      <c r="H10" s="10">
        <f t="shared" si="2"/>
        <v>0.51351351351351349</v>
      </c>
      <c r="I10" s="8">
        <v>10</v>
      </c>
      <c r="J10" s="8">
        <f t="shared" si="3"/>
        <v>10</v>
      </c>
      <c r="K10" s="8">
        <f t="shared" si="4"/>
        <v>10</v>
      </c>
      <c r="L10" s="8">
        <f t="shared" si="5"/>
        <v>20</v>
      </c>
      <c r="M10" s="8">
        <f t="shared" si="6"/>
        <v>-10</v>
      </c>
      <c r="N10" s="11">
        <f t="shared" si="7"/>
        <v>6.2408725824515607E-2</v>
      </c>
      <c r="P10" s="8">
        <v>-10</v>
      </c>
      <c r="Q10" s="11">
        <f t="shared" si="8"/>
        <v>6.2408725824515607E-2</v>
      </c>
      <c r="R10" s="11">
        <f t="shared" si="10"/>
        <v>0.26369612856099339</v>
      </c>
    </row>
    <row r="11" spans="1:18" x14ac:dyDescent="0.25">
      <c r="A11" s="5" t="s">
        <v>20</v>
      </c>
      <c r="B11" s="4" t="s">
        <v>21</v>
      </c>
      <c r="C11" s="4" t="s">
        <v>20</v>
      </c>
      <c r="D11" s="4" t="s">
        <v>20</v>
      </c>
      <c r="E11" s="10">
        <f t="shared" si="9"/>
        <v>0.48648648648648651</v>
      </c>
      <c r="F11" s="10">
        <f t="shared" si="0"/>
        <v>0.51351351351351349</v>
      </c>
      <c r="G11" s="10">
        <f t="shared" si="1"/>
        <v>0.48648648648648651</v>
      </c>
      <c r="H11" s="10">
        <f t="shared" si="2"/>
        <v>0.48648648648648651</v>
      </c>
      <c r="I11" s="8">
        <v>10</v>
      </c>
      <c r="J11" s="8">
        <f t="shared" si="3"/>
        <v>10</v>
      </c>
      <c r="K11" s="8">
        <f t="shared" si="4"/>
        <v>20</v>
      </c>
      <c r="L11" s="8">
        <f t="shared" si="5"/>
        <v>10</v>
      </c>
      <c r="M11" s="8">
        <f t="shared" si="6"/>
        <v>30</v>
      </c>
      <c r="N11" s="11">
        <f t="shared" si="7"/>
        <v>5.9124056044277958E-2</v>
      </c>
      <c r="P11" s="8">
        <v>0</v>
      </c>
      <c r="Q11" s="11">
        <f t="shared" si="8"/>
        <v>6.5875877259210916E-2</v>
      </c>
      <c r="R11" s="11">
        <f t="shared" si="10"/>
        <v>0.32957200582020429</v>
      </c>
    </row>
    <row r="12" spans="1:18" x14ac:dyDescent="0.25">
      <c r="A12" s="5" t="s">
        <v>20</v>
      </c>
      <c r="B12" s="4" t="s">
        <v>21</v>
      </c>
      <c r="C12" s="4" t="s">
        <v>20</v>
      </c>
      <c r="D12" s="4" t="s">
        <v>21</v>
      </c>
      <c r="E12" s="10">
        <f t="shared" si="9"/>
        <v>0.48648648648648651</v>
      </c>
      <c r="F12" s="10">
        <f t="shared" si="0"/>
        <v>0.51351351351351349</v>
      </c>
      <c r="G12" s="10">
        <f t="shared" si="1"/>
        <v>0.48648648648648651</v>
      </c>
      <c r="H12" s="10">
        <f t="shared" si="2"/>
        <v>0.51351351351351349</v>
      </c>
      <c r="I12" s="8">
        <v>10</v>
      </c>
      <c r="J12" s="8">
        <f t="shared" si="3"/>
        <v>10</v>
      </c>
      <c r="K12" s="8">
        <f t="shared" si="4"/>
        <v>20</v>
      </c>
      <c r="L12" s="8">
        <f t="shared" si="5"/>
        <v>10</v>
      </c>
      <c r="M12" s="8">
        <f t="shared" si="6"/>
        <v>10</v>
      </c>
      <c r="N12" s="11">
        <f t="shared" si="7"/>
        <v>6.2408725824515614E-2</v>
      </c>
      <c r="P12" s="8">
        <v>10</v>
      </c>
      <c r="Q12" s="11">
        <f t="shared" si="8"/>
        <v>0.19069332890824214</v>
      </c>
      <c r="R12" s="11">
        <f t="shared" si="10"/>
        <v>0.52026533472844649</v>
      </c>
    </row>
    <row r="13" spans="1:18" x14ac:dyDescent="0.25">
      <c r="A13" s="5" t="s">
        <v>20</v>
      </c>
      <c r="B13" s="4" t="s">
        <v>21</v>
      </c>
      <c r="C13" s="4" t="s">
        <v>21</v>
      </c>
      <c r="D13" s="4" t="s">
        <v>20</v>
      </c>
      <c r="E13" s="10">
        <f t="shared" si="9"/>
        <v>0.48648648648648651</v>
      </c>
      <c r="F13" s="10">
        <f t="shared" si="0"/>
        <v>0.51351351351351349</v>
      </c>
      <c r="G13" s="10">
        <f t="shared" si="1"/>
        <v>0.51351351351351349</v>
      </c>
      <c r="H13" s="10">
        <f t="shared" si="2"/>
        <v>0.48648648648648651</v>
      </c>
      <c r="I13" s="8">
        <v>10</v>
      </c>
      <c r="J13" s="8">
        <f t="shared" si="3"/>
        <v>10</v>
      </c>
      <c r="K13" s="8">
        <f t="shared" si="4"/>
        <v>20</v>
      </c>
      <c r="L13" s="8">
        <f t="shared" si="5"/>
        <v>40</v>
      </c>
      <c r="M13" s="8">
        <f t="shared" si="6"/>
        <v>20</v>
      </c>
      <c r="N13" s="11">
        <f t="shared" si="7"/>
        <v>6.2408725824515607E-2</v>
      </c>
      <c r="P13" s="8">
        <v>20</v>
      </c>
      <c r="Q13" s="11">
        <f t="shared" si="8"/>
        <v>0.24635023351782476</v>
      </c>
      <c r="R13" s="11">
        <f t="shared" si="10"/>
        <v>0.7666155682462712</v>
      </c>
    </row>
    <row r="14" spans="1:18" x14ac:dyDescent="0.25">
      <c r="A14" s="5" t="s">
        <v>20</v>
      </c>
      <c r="B14" s="4" t="s">
        <v>21</v>
      </c>
      <c r="C14" s="4" t="s">
        <v>21</v>
      </c>
      <c r="D14" s="4" t="s">
        <v>21</v>
      </c>
      <c r="E14" s="10">
        <f t="shared" si="9"/>
        <v>0.48648648648648651</v>
      </c>
      <c r="F14" s="10">
        <f t="shared" si="0"/>
        <v>0.51351351351351349</v>
      </c>
      <c r="G14" s="10">
        <f t="shared" si="1"/>
        <v>0.51351351351351349</v>
      </c>
      <c r="H14" s="10">
        <f t="shared" si="2"/>
        <v>0.51351351351351349</v>
      </c>
      <c r="I14" s="8">
        <v>10</v>
      </c>
      <c r="J14" s="8">
        <f t="shared" si="3"/>
        <v>10</v>
      </c>
      <c r="K14" s="8">
        <f t="shared" si="4"/>
        <v>20</v>
      </c>
      <c r="L14" s="8">
        <f t="shared" si="5"/>
        <v>40</v>
      </c>
      <c r="M14" s="8">
        <f t="shared" si="6"/>
        <v>-60</v>
      </c>
      <c r="N14" s="11">
        <f t="shared" si="7"/>
        <v>6.5875877259210916E-2</v>
      </c>
      <c r="P14" s="8">
        <v>30</v>
      </c>
      <c r="Q14" s="11">
        <f t="shared" si="8"/>
        <v>0.17737216813283385</v>
      </c>
      <c r="R14" s="11">
        <f t="shared" si="10"/>
        <v>0.94398773637910505</v>
      </c>
    </row>
    <row r="15" spans="1:18" x14ac:dyDescent="0.25">
      <c r="A15" s="5" t="s">
        <v>21</v>
      </c>
      <c r="B15" s="4" t="s">
        <v>20</v>
      </c>
      <c r="C15" s="4" t="s">
        <v>20</v>
      </c>
      <c r="D15" s="4" t="s">
        <v>20</v>
      </c>
      <c r="E15" s="10">
        <f t="shared" si="9"/>
        <v>0.51351351351351349</v>
      </c>
      <c r="F15" s="10">
        <f t="shared" si="0"/>
        <v>0.48648648648648651</v>
      </c>
      <c r="G15" s="10">
        <f t="shared" si="1"/>
        <v>0.48648648648648651</v>
      </c>
      <c r="H15" s="10">
        <f t="shared" si="2"/>
        <v>0.48648648648648651</v>
      </c>
      <c r="I15" s="8">
        <v>10</v>
      </c>
      <c r="J15" s="8">
        <f t="shared" si="3"/>
        <v>20</v>
      </c>
      <c r="K15" s="8">
        <f t="shared" si="4"/>
        <v>10</v>
      </c>
      <c r="L15" s="8">
        <f t="shared" si="5"/>
        <v>10</v>
      </c>
      <c r="M15" s="8">
        <f t="shared" si="6"/>
        <v>30</v>
      </c>
      <c r="N15" s="11">
        <f t="shared" si="7"/>
        <v>5.9124056044277958E-2</v>
      </c>
      <c r="P15" s="8">
        <v>40</v>
      </c>
      <c r="Q15" s="11">
        <f t="shared" si="8"/>
        <v>5.6012263620894912E-2</v>
      </c>
      <c r="R15" s="11">
        <f t="shared" si="10"/>
        <v>1</v>
      </c>
    </row>
    <row r="16" spans="1:18" x14ac:dyDescent="0.25">
      <c r="A16" s="5" t="s">
        <v>21</v>
      </c>
      <c r="B16" s="4" t="s">
        <v>20</v>
      </c>
      <c r="C16" s="4" t="s">
        <v>20</v>
      </c>
      <c r="D16" s="4" t="s">
        <v>21</v>
      </c>
      <c r="E16" s="10">
        <f t="shared" si="9"/>
        <v>0.51351351351351349</v>
      </c>
      <c r="F16" s="10">
        <f t="shared" si="0"/>
        <v>0.48648648648648651</v>
      </c>
      <c r="G16" s="10">
        <f t="shared" si="1"/>
        <v>0.48648648648648651</v>
      </c>
      <c r="H16" s="10">
        <f t="shared" si="2"/>
        <v>0.51351351351351349</v>
      </c>
      <c r="I16" s="8">
        <v>10</v>
      </c>
      <c r="J16" s="8">
        <f t="shared" si="3"/>
        <v>20</v>
      </c>
      <c r="K16" s="8">
        <f t="shared" si="4"/>
        <v>10</v>
      </c>
      <c r="L16" s="8">
        <f t="shared" si="5"/>
        <v>10</v>
      </c>
      <c r="M16" s="8">
        <f t="shared" si="6"/>
        <v>10</v>
      </c>
      <c r="N16" s="11">
        <f t="shared" si="7"/>
        <v>6.2408725824515614E-2</v>
      </c>
      <c r="P16" s="8" t="s">
        <v>7</v>
      </c>
      <c r="Q16" s="8">
        <f>SUM(Q7:Q15)</f>
        <v>1</v>
      </c>
      <c r="R16" s="8"/>
    </row>
    <row r="17" spans="1:17" x14ac:dyDescent="0.25">
      <c r="A17" s="5" t="s">
        <v>21</v>
      </c>
      <c r="B17" s="4" t="s">
        <v>20</v>
      </c>
      <c r="C17" s="4" t="s">
        <v>21</v>
      </c>
      <c r="D17" s="4" t="s">
        <v>20</v>
      </c>
      <c r="E17" s="10">
        <f t="shared" si="9"/>
        <v>0.51351351351351349</v>
      </c>
      <c r="F17" s="10">
        <f t="shared" si="0"/>
        <v>0.48648648648648651</v>
      </c>
      <c r="G17" s="10">
        <f t="shared" si="1"/>
        <v>0.51351351351351349</v>
      </c>
      <c r="H17" s="10">
        <f t="shared" si="2"/>
        <v>0.48648648648648651</v>
      </c>
      <c r="I17" s="8">
        <v>10</v>
      </c>
      <c r="J17" s="8">
        <f t="shared" si="3"/>
        <v>20</v>
      </c>
      <c r="K17" s="8">
        <f t="shared" si="4"/>
        <v>10</v>
      </c>
      <c r="L17" s="8">
        <f t="shared" si="5"/>
        <v>20</v>
      </c>
      <c r="M17" s="8">
        <f t="shared" si="6"/>
        <v>20</v>
      </c>
      <c r="N17" s="11">
        <f t="shared" si="7"/>
        <v>6.2408725824515607E-2</v>
      </c>
      <c r="P17" s="4"/>
      <c r="Q17" s="4"/>
    </row>
    <row r="18" spans="1:17" x14ac:dyDescent="0.25">
      <c r="A18" s="5" t="s">
        <v>21</v>
      </c>
      <c r="B18" s="4" t="s">
        <v>20</v>
      </c>
      <c r="C18" s="4" t="s">
        <v>21</v>
      </c>
      <c r="D18" s="4" t="s">
        <v>21</v>
      </c>
      <c r="E18" s="10">
        <f t="shared" si="9"/>
        <v>0.51351351351351349</v>
      </c>
      <c r="F18" s="10">
        <f t="shared" si="0"/>
        <v>0.48648648648648651</v>
      </c>
      <c r="G18" s="10">
        <f t="shared" si="1"/>
        <v>0.51351351351351349</v>
      </c>
      <c r="H18" s="10">
        <f t="shared" si="2"/>
        <v>0.51351351351351349</v>
      </c>
      <c r="I18" s="8">
        <v>10</v>
      </c>
      <c r="J18" s="8">
        <f t="shared" si="3"/>
        <v>20</v>
      </c>
      <c r="K18" s="8">
        <f t="shared" si="4"/>
        <v>10</v>
      </c>
      <c r="L18" s="8">
        <f t="shared" si="5"/>
        <v>20</v>
      </c>
      <c r="M18" s="8">
        <f t="shared" si="6"/>
        <v>-20</v>
      </c>
      <c r="N18" s="11">
        <f t="shared" si="7"/>
        <v>6.5875877259210916E-2</v>
      </c>
      <c r="P18" s="13" t="s">
        <v>22</v>
      </c>
      <c r="Q18" s="12">
        <f>SUMPRODUCT(P7:P15,Q7:Q15)</f>
        <v>-1.9289111234306917</v>
      </c>
    </row>
    <row r="19" spans="1:17" x14ac:dyDescent="0.25">
      <c r="A19" s="5" t="s">
        <v>21</v>
      </c>
      <c r="B19" s="4" t="s">
        <v>21</v>
      </c>
      <c r="C19" s="4" t="s">
        <v>20</v>
      </c>
      <c r="D19" s="4" t="s">
        <v>20</v>
      </c>
      <c r="E19" s="10">
        <f t="shared" si="9"/>
        <v>0.51351351351351349</v>
      </c>
      <c r="F19" s="10">
        <f t="shared" si="0"/>
        <v>0.51351351351351349</v>
      </c>
      <c r="G19" s="10">
        <f t="shared" si="1"/>
        <v>0.48648648648648651</v>
      </c>
      <c r="H19" s="10">
        <f t="shared" si="2"/>
        <v>0.48648648648648651</v>
      </c>
      <c r="I19" s="8">
        <v>10</v>
      </c>
      <c r="J19" s="8">
        <f t="shared" si="3"/>
        <v>20</v>
      </c>
      <c r="K19" s="8">
        <f t="shared" si="4"/>
        <v>40</v>
      </c>
      <c r="L19" s="8">
        <f t="shared" si="5"/>
        <v>10</v>
      </c>
      <c r="M19" s="8">
        <f t="shared" si="6"/>
        <v>20</v>
      </c>
      <c r="N19" s="11">
        <f t="shared" si="7"/>
        <v>6.2408725824515607E-2</v>
      </c>
      <c r="P19" s="13" t="s">
        <v>23</v>
      </c>
      <c r="Q19" s="12">
        <f>SQRT(SUMPRODUCT(P7:P15,P7:P15,Q7:Q15)-Q18^2)</f>
        <v>46.876857486550819</v>
      </c>
    </row>
    <row r="20" spans="1:17" x14ac:dyDescent="0.25">
      <c r="A20" s="5" t="s">
        <v>21</v>
      </c>
      <c r="B20" s="4" t="s">
        <v>21</v>
      </c>
      <c r="C20" s="4" t="s">
        <v>20</v>
      </c>
      <c r="D20" s="4" t="s">
        <v>21</v>
      </c>
      <c r="E20" s="10">
        <f t="shared" si="9"/>
        <v>0.51351351351351349</v>
      </c>
      <c r="F20" s="10">
        <f t="shared" si="0"/>
        <v>0.51351351351351349</v>
      </c>
      <c r="G20" s="10">
        <f t="shared" si="1"/>
        <v>0.48648648648648651</v>
      </c>
      <c r="H20" s="10">
        <f t="shared" si="2"/>
        <v>0.51351351351351349</v>
      </c>
      <c r="I20" s="8">
        <v>10</v>
      </c>
      <c r="J20" s="8">
        <f t="shared" si="3"/>
        <v>20</v>
      </c>
      <c r="K20" s="8">
        <f t="shared" si="4"/>
        <v>40</v>
      </c>
      <c r="L20" s="8">
        <f t="shared" si="5"/>
        <v>10</v>
      </c>
      <c r="M20" s="8">
        <f t="shared" si="6"/>
        <v>0</v>
      </c>
      <c r="N20" s="11">
        <f t="shared" si="7"/>
        <v>6.5875877259210916E-2</v>
      </c>
    </row>
    <row r="21" spans="1:17" x14ac:dyDescent="0.25">
      <c r="A21" s="5" t="s">
        <v>21</v>
      </c>
      <c r="B21" s="4" t="s">
        <v>21</v>
      </c>
      <c r="C21" s="4" t="s">
        <v>21</v>
      </c>
      <c r="D21" s="4" t="s">
        <v>20</v>
      </c>
      <c r="E21" s="10">
        <f t="shared" si="9"/>
        <v>0.51351351351351349</v>
      </c>
      <c r="F21" s="10">
        <f t="shared" si="0"/>
        <v>0.51351351351351349</v>
      </c>
      <c r="G21" s="10">
        <f t="shared" si="1"/>
        <v>0.51351351351351349</v>
      </c>
      <c r="H21" s="10">
        <f t="shared" si="2"/>
        <v>0.48648648648648651</v>
      </c>
      <c r="I21" s="8">
        <v>10</v>
      </c>
      <c r="J21" s="8">
        <f t="shared" si="3"/>
        <v>20</v>
      </c>
      <c r="K21" s="8">
        <f t="shared" si="4"/>
        <v>40</v>
      </c>
      <c r="L21" s="8">
        <f t="shared" si="5"/>
        <v>80</v>
      </c>
      <c r="M21" s="8">
        <f t="shared" si="6"/>
        <v>10</v>
      </c>
      <c r="N21" s="11">
        <f t="shared" si="7"/>
        <v>6.5875877259210916E-2</v>
      </c>
    </row>
    <row r="22" spans="1:17" x14ac:dyDescent="0.25">
      <c r="A22" s="5" t="s">
        <v>21</v>
      </c>
      <c r="B22" s="4" t="s">
        <v>21</v>
      </c>
      <c r="C22" s="4" t="s">
        <v>21</v>
      </c>
      <c r="D22" s="4" t="s">
        <v>21</v>
      </c>
      <c r="E22" s="10">
        <f t="shared" si="9"/>
        <v>0.51351351351351349</v>
      </c>
      <c r="F22" s="10">
        <f t="shared" si="0"/>
        <v>0.51351351351351349</v>
      </c>
      <c r="G22" s="10">
        <f t="shared" si="1"/>
        <v>0.51351351351351349</v>
      </c>
      <c r="H22" s="10">
        <f t="shared" si="2"/>
        <v>0.51351351351351349</v>
      </c>
      <c r="I22" s="8">
        <v>10</v>
      </c>
      <c r="J22" s="8">
        <f t="shared" si="3"/>
        <v>20</v>
      </c>
      <c r="K22" s="8">
        <f t="shared" si="4"/>
        <v>40</v>
      </c>
      <c r="L22" s="8">
        <f t="shared" si="5"/>
        <v>80</v>
      </c>
      <c r="M22" s="8">
        <f t="shared" si="6"/>
        <v>-150</v>
      </c>
      <c r="N22" s="11">
        <f t="shared" si="7"/>
        <v>6.9535648218055954E-2</v>
      </c>
    </row>
    <row r="23" spans="1:17" x14ac:dyDescent="0.25">
      <c r="E23" s="8"/>
      <c r="F23" s="8"/>
      <c r="G23" s="8"/>
      <c r="H23" s="8"/>
      <c r="I23" s="8"/>
      <c r="J23" s="11"/>
      <c r="K23" s="8"/>
      <c r="L23" s="8"/>
      <c r="M23" s="8" t="s">
        <v>7</v>
      </c>
      <c r="N23" s="8">
        <f>SUM(N7:N22)</f>
        <v>1.0000000000000002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workbookViewId="0"/>
  </sheetViews>
  <sheetFormatPr defaultRowHeight="15" x14ac:dyDescent="0.25"/>
  <cols>
    <col min="4" max="4" width="14.5703125" bestFit="1" customWidth="1"/>
    <col min="5" max="5" width="12.28515625" bestFit="1" customWidth="1"/>
    <col min="6" max="6" width="10.7109375" bestFit="1" customWidth="1"/>
    <col min="8" max="8" width="12.140625" customWidth="1"/>
    <col min="9" max="9" width="12" bestFit="1" customWidth="1"/>
  </cols>
  <sheetData>
    <row r="1" spans="1:13" x14ac:dyDescent="0.25">
      <c r="A1" s="1" t="s">
        <v>2</v>
      </c>
    </row>
    <row r="2" spans="1:13" x14ac:dyDescent="0.25">
      <c r="A2" t="s">
        <v>3</v>
      </c>
      <c r="B2" s="7">
        <v>0.48648648648648651</v>
      </c>
    </row>
    <row r="3" spans="1:13" x14ac:dyDescent="0.25">
      <c r="A3" t="s">
        <v>5</v>
      </c>
      <c r="B3" s="7">
        <v>0.48648648648648651</v>
      </c>
    </row>
    <row r="4" spans="1:13" x14ac:dyDescent="0.25">
      <c r="A4" t="s">
        <v>6</v>
      </c>
      <c r="B4" s="7">
        <v>2.7027027027027029E-2</v>
      </c>
    </row>
    <row r="6" spans="1:13" x14ac:dyDescent="0.25">
      <c r="A6" s="1" t="s">
        <v>31</v>
      </c>
    </row>
    <row r="7" spans="1:13" x14ac:dyDescent="0.25">
      <c r="A7" s="8" t="s">
        <v>32</v>
      </c>
      <c r="B7" s="8" t="s">
        <v>33</v>
      </c>
      <c r="C7" s="8" t="s">
        <v>34</v>
      </c>
      <c r="D7" s="4"/>
    </row>
    <row r="8" spans="1:13" x14ac:dyDescent="0.25">
      <c r="A8" s="8">
        <v>-12</v>
      </c>
      <c r="B8" s="8">
        <v>8</v>
      </c>
      <c r="C8" s="8">
        <v>50</v>
      </c>
      <c r="D8" s="4"/>
    </row>
    <row r="10" spans="1:13" x14ac:dyDescent="0.25">
      <c r="A10" s="1" t="s">
        <v>27</v>
      </c>
      <c r="H10" s="1" t="s">
        <v>36</v>
      </c>
    </row>
    <row r="11" spans="1:13" x14ac:dyDescent="0.25">
      <c r="A11" s="8" t="s">
        <v>28</v>
      </c>
      <c r="B11" s="8" t="s">
        <v>29</v>
      </c>
      <c r="C11" s="8" t="s">
        <v>30</v>
      </c>
      <c r="D11" s="8" t="s">
        <v>35</v>
      </c>
      <c r="E11" s="8" t="s">
        <v>1</v>
      </c>
      <c r="F11" s="8" t="s">
        <v>0</v>
      </c>
      <c r="H11" s="8" t="s">
        <v>1</v>
      </c>
      <c r="I11" s="8" t="s">
        <v>0</v>
      </c>
      <c r="J11" s="8" t="s">
        <v>37</v>
      </c>
    </row>
    <row r="12" spans="1:13" x14ac:dyDescent="0.25">
      <c r="A12" s="8">
        <v>4</v>
      </c>
      <c r="B12" s="8">
        <v>0</v>
      </c>
      <c r="C12" s="8">
        <v>0</v>
      </c>
      <c r="D12" s="8">
        <v>1</v>
      </c>
      <c r="E12" s="8">
        <f>SUMPRODUCT(A12:C12,$A$8:$C$8)</f>
        <v>-48</v>
      </c>
      <c r="F12" s="11">
        <f t="shared" ref="F12:F26" si="0">D12*$B$2^A12*$B$3^B12*$B$4^C12</f>
        <v>5.6012263620894905E-2</v>
      </c>
      <c r="H12" s="8">
        <v>-48</v>
      </c>
      <c r="I12" s="11">
        <v>5.6012263620894905E-2</v>
      </c>
      <c r="J12" s="11">
        <f>I12</f>
        <v>5.6012263620894905E-2</v>
      </c>
      <c r="L12" t="s">
        <v>22</v>
      </c>
      <c r="M12" s="6">
        <f>SUMPRODUCT(H12:H26,I12:I26)</f>
        <v>-2.3783783783783785</v>
      </c>
    </row>
    <row r="13" spans="1:13" x14ac:dyDescent="0.25">
      <c r="A13" s="8">
        <v>3</v>
      </c>
      <c r="B13" s="8">
        <v>1</v>
      </c>
      <c r="C13" s="8">
        <v>0</v>
      </c>
      <c r="D13" s="8">
        <v>4</v>
      </c>
      <c r="E13" s="8">
        <f t="shared" ref="E13:E26" si="1">SUMPRODUCT(A13:C13,$A$8:$C$8)</f>
        <v>-28</v>
      </c>
      <c r="F13" s="11">
        <f t="shared" si="0"/>
        <v>0.22404905448357965</v>
      </c>
      <c r="H13" s="8">
        <v>-28</v>
      </c>
      <c r="I13" s="11">
        <v>0.22404905448357965</v>
      </c>
      <c r="J13" s="11">
        <f>I13+J12</f>
        <v>0.28006131810447454</v>
      </c>
      <c r="L13" t="s">
        <v>23</v>
      </c>
      <c r="M13" s="6">
        <f>SQRT(SUMPRODUCT(H12:H26,H12:H26,I12:I26)-M12^2)</f>
        <v>25.954052787557913</v>
      </c>
    </row>
    <row r="14" spans="1:13" x14ac:dyDescent="0.25">
      <c r="A14" s="8">
        <v>3</v>
      </c>
      <c r="B14" s="8">
        <v>0</v>
      </c>
      <c r="C14" s="8">
        <v>1</v>
      </c>
      <c r="D14" s="8">
        <v>4</v>
      </c>
      <c r="E14" s="8">
        <f t="shared" si="1"/>
        <v>14</v>
      </c>
      <c r="F14" s="11">
        <f t="shared" si="0"/>
        <v>1.2447169693532201E-2</v>
      </c>
      <c r="H14" s="8">
        <v>-8</v>
      </c>
      <c r="I14" s="11">
        <v>0.33607358172536944</v>
      </c>
      <c r="J14" s="11">
        <f t="shared" ref="J14:J26" si="2">I14+J13</f>
        <v>0.61613489982984393</v>
      </c>
    </row>
    <row r="15" spans="1:13" x14ac:dyDescent="0.25">
      <c r="A15" s="8">
        <v>2</v>
      </c>
      <c r="B15" s="8">
        <v>2</v>
      </c>
      <c r="C15" s="8">
        <v>0</v>
      </c>
      <c r="D15" s="8">
        <v>6</v>
      </c>
      <c r="E15" s="8">
        <f t="shared" si="1"/>
        <v>-8</v>
      </c>
      <c r="F15" s="11">
        <f t="shared" si="0"/>
        <v>0.33607358172536944</v>
      </c>
      <c r="H15" s="8">
        <v>12</v>
      </c>
      <c r="I15" s="11">
        <v>0.22404905448357965</v>
      </c>
      <c r="J15" s="11">
        <f t="shared" si="2"/>
        <v>0.84018395431342352</v>
      </c>
    </row>
    <row r="16" spans="1:13" x14ac:dyDescent="0.25">
      <c r="A16" s="8">
        <v>2</v>
      </c>
      <c r="B16" s="8">
        <v>1</v>
      </c>
      <c r="C16" s="8">
        <v>1</v>
      </c>
      <c r="D16" s="8">
        <v>12</v>
      </c>
      <c r="E16" s="8">
        <f t="shared" si="1"/>
        <v>34</v>
      </c>
      <c r="F16" s="11">
        <f t="shared" si="0"/>
        <v>3.7341509080596608E-2</v>
      </c>
      <c r="H16" s="8">
        <v>14</v>
      </c>
      <c r="I16" s="11">
        <v>1.2447169693532201E-2</v>
      </c>
      <c r="J16" s="11">
        <f t="shared" si="2"/>
        <v>0.85263112400695573</v>
      </c>
    </row>
    <row r="17" spans="1:10" x14ac:dyDescent="0.25">
      <c r="A17" s="8">
        <v>2</v>
      </c>
      <c r="B17" s="8">
        <v>0</v>
      </c>
      <c r="C17" s="8">
        <v>2</v>
      </c>
      <c r="D17" s="8">
        <v>6</v>
      </c>
      <c r="E17" s="8">
        <f t="shared" si="1"/>
        <v>76</v>
      </c>
      <c r="F17" s="11">
        <f t="shared" si="0"/>
        <v>1.0372641411276835E-3</v>
      </c>
      <c r="H17" s="8">
        <v>32</v>
      </c>
      <c r="I17" s="11">
        <v>5.6012263620894905E-2</v>
      </c>
      <c r="J17" s="11">
        <f t="shared" si="2"/>
        <v>0.90864338762785068</v>
      </c>
    </row>
    <row r="18" spans="1:10" x14ac:dyDescent="0.25">
      <c r="A18" s="8">
        <v>1</v>
      </c>
      <c r="B18" s="8">
        <v>3</v>
      </c>
      <c r="C18" s="8">
        <v>0</v>
      </c>
      <c r="D18" s="8">
        <v>4</v>
      </c>
      <c r="E18" s="8">
        <f t="shared" si="1"/>
        <v>12</v>
      </c>
      <c r="F18" s="11">
        <f t="shared" si="0"/>
        <v>0.22404905448357965</v>
      </c>
      <c r="H18" s="8">
        <v>34</v>
      </c>
      <c r="I18" s="11">
        <v>3.7341509080596608E-2</v>
      </c>
      <c r="J18" s="11">
        <f t="shared" si="2"/>
        <v>0.94598489670844732</v>
      </c>
    </row>
    <row r="19" spans="1:10" x14ac:dyDescent="0.25">
      <c r="A19" s="8">
        <v>1</v>
      </c>
      <c r="B19" s="8">
        <v>2</v>
      </c>
      <c r="C19" s="8">
        <v>1</v>
      </c>
      <c r="D19" s="8">
        <v>12</v>
      </c>
      <c r="E19" s="8">
        <f t="shared" si="1"/>
        <v>54</v>
      </c>
      <c r="F19" s="11">
        <f t="shared" si="0"/>
        <v>3.7341509080596608E-2</v>
      </c>
      <c r="H19" s="8">
        <v>54</v>
      </c>
      <c r="I19" s="11">
        <v>3.7341509080596608E-2</v>
      </c>
      <c r="J19" s="11">
        <f t="shared" si="2"/>
        <v>0.98332640578904396</v>
      </c>
    </row>
    <row r="20" spans="1:10" x14ac:dyDescent="0.25">
      <c r="A20" s="8">
        <v>1</v>
      </c>
      <c r="B20" s="8">
        <v>1</v>
      </c>
      <c r="C20" s="8">
        <v>2</v>
      </c>
      <c r="D20" s="8">
        <v>12</v>
      </c>
      <c r="E20" s="8">
        <f t="shared" si="1"/>
        <v>96</v>
      </c>
      <c r="F20" s="11">
        <f t="shared" si="0"/>
        <v>2.074528282255367E-3</v>
      </c>
      <c r="H20" s="8">
        <v>74</v>
      </c>
      <c r="I20" s="11">
        <v>1.2447169693532201E-2</v>
      </c>
      <c r="J20" s="11">
        <f t="shared" si="2"/>
        <v>0.99577357548257617</v>
      </c>
    </row>
    <row r="21" spans="1:10" x14ac:dyDescent="0.25">
      <c r="A21" s="8">
        <v>1</v>
      </c>
      <c r="B21" s="8">
        <v>0</v>
      </c>
      <c r="C21" s="8">
        <v>3</v>
      </c>
      <c r="D21" s="8">
        <v>4</v>
      </c>
      <c r="E21" s="8">
        <f t="shared" si="1"/>
        <v>138</v>
      </c>
      <c r="F21" s="11">
        <f t="shared" si="0"/>
        <v>3.8417190412136432E-5</v>
      </c>
      <c r="H21" s="8">
        <v>76</v>
      </c>
      <c r="I21" s="11">
        <v>1.0372641411276835E-3</v>
      </c>
      <c r="J21" s="11">
        <f t="shared" si="2"/>
        <v>0.99681083962370387</v>
      </c>
    </row>
    <row r="22" spans="1:10" x14ac:dyDescent="0.25">
      <c r="A22" s="8">
        <v>0</v>
      </c>
      <c r="B22" s="8">
        <v>4</v>
      </c>
      <c r="C22" s="8">
        <v>0</v>
      </c>
      <c r="D22" s="8">
        <v>1</v>
      </c>
      <c r="E22" s="8">
        <f t="shared" si="1"/>
        <v>32</v>
      </c>
      <c r="F22" s="11">
        <f t="shared" si="0"/>
        <v>5.6012263620894905E-2</v>
      </c>
      <c r="H22" s="8">
        <v>96</v>
      </c>
      <c r="I22" s="11">
        <v>2.074528282255367E-3</v>
      </c>
      <c r="J22" s="11">
        <f t="shared" si="2"/>
        <v>0.99888536790595928</v>
      </c>
    </row>
    <row r="23" spans="1:10" x14ac:dyDescent="0.25">
      <c r="A23" s="8">
        <v>0</v>
      </c>
      <c r="B23" s="8">
        <v>3</v>
      </c>
      <c r="C23" s="8">
        <v>1</v>
      </c>
      <c r="D23" s="8">
        <v>4</v>
      </c>
      <c r="E23" s="8">
        <f t="shared" si="1"/>
        <v>74</v>
      </c>
      <c r="F23" s="11">
        <f t="shared" si="0"/>
        <v>1.2447169693532201E-2</v>
      </c>
      <c r="H23" s="8">
        <v>116</v>
      </c>
      <c r="I23" s="11">
        <v>1.0372641411276835E-3</v>
      </c>
      <c r="J23" s="11">
        <f t="shared" si="2"/>
        <v>0.99992263204708698</v>
      </c>
    </row>
    <row r="24" spans="1:10" x14ac:dyDescent="0.25">
      <c r="A24" s="8">
        <v>0</v>
      </c>
      <c r="B24" s="8">
        <v>2</v>
      </c>
      <c r="C24" s="8">
        <v>2</v>
      </c>
      <c r="D24" s="8">
        <v>6</v>
      </c>
      <c r="E24" s="8">
        <f t="shared" si="1"/>
        <v>116</v>
      </c>
      <c r="F24" s="11">
        <f t="shared" si="0"/>
        <v>1.0372641411276835E-3</v>
      </c>
      <c r="H24" s="8">
        <v>138</v>
      </c>
      <c r="I24" s="11">
        <v>3.8417190412136432E-5</v>
      </c>
      <c r="J24" s="11">
        <f t="shared" si="2"/>
        <v>0.99996104923749907</v>
      </c>
    </row>
    <row r="25" spans="1:10" x14ac:dyDescent="0.25">
      <c r="A25" s="8">
        <v>0</v>
      </c>
      <c r="B25" s="8">
        <v>1</v>
      </c>
      <c r="C25" s="8">
        <v>3</v>
      </c>
      <c r="D25" s="8">
        <v>4</v>
      </c>
      <c r="E25" s="8">
        <f t="shared" si="1"/>
        <v>158</v>
      </c>
      <c r="F25" s="11">
        <f t="shared" si="0"/>
        <v>3.8417190412136432E-5</v>
      </c>
      <c r="H25" s="8">
        <v>158</v>
      </c>
      <c r="I25" s="11">
        <v>3.8417190412136432E-5</v>
      </c>
      <c r="J25" s="11">
        <f t="shared" si="2"/>
        <v>0.99999946642791115</v>
      </c>
    </row>
    <row r="26" spans="1:10" x14ac:dyDescent="0.25">
      <c r="A26" s="8">
        <v>0</v>
      </c>
      <c r="B26" s="8">
        <v>0</v>
      </c>
      <c r="C26" s="8">
        <v>4</v>
      </c>
      <c r="D26" s="8">
        <v>1</v>
      </c>
      <c r="E26" s="8">
        <f t="shared" si="1"/>
        <v>200</v>
      </c>
      <c r="F26" s="11">
        <f t="shared" si="0"/>
        <v>5.3357208905745037E-7</v>
      </c>
      <c r="H26" s="8">
        <v>200</v>
      </c>
      <c r="I26" s="11">
        <v>5.3357208905745037E-7</v>
      </c>
      <c r="J26" s="11">
        <f t="shared" si="2"/>
        <v>1.0000000000000002</v>
      </c>
    </row>
    <row r="27" spans="1:10" x14ac:dyDescent="0.25">
      <c r="A27" s="8"/>
      <c r="B27" s="8"/>
      <c r="C27" s="8"/>
      <c r="D27" s="8"/>
      <c r="E27" s="8" t="s">
        <v>7</v>
      </c>
      <c r="F27" s="11">
        <f>SUM(F12:F26)</f>
        <v>1.0000000000000002</v>
      </c>
    </row>
  </sheetData>
  <sortState ref="H12:J26">
    <sortCondition ref="H12"/>
  </sortState>
  <pageMargins left="0.7" right="0.7" top="0.75" bottom="0.75" header="0.3" footer="0.3"/>
  <ignoredErrors>
    <ignoredError sqref="E12:E26" formulaRange="1"/>
  </ignoredError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Rules of Game</vt:lpstr>
      <vt:lpstr>Player 1</vt:lpstr>
      <vt:lpstr>Player 2</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2008-08-07T17:46:26Z</dcterms:created>
  <dcterms:modified xsi:type="dcterms:W3CDTF">2012-10-10T14:55:19Z</dcterms:modified>
</cp:coreProperties>
</file>